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ejt\Disk Google\SKOKJH\Školní soutěže\2023\"/>
    </mc:Choice>
  </mc:AlternateContent>
  <bookViews>
    <workbookView xWindow="0" yWindow="0" windowWidth="23040" windowHeight="9192" tabRatio="796" activeTab="8"/>
  </bookViews>
  <sheets>
    <sheet name="D3 - Žkm" sheetId="1" r:id="rId1"/>
    <sheet name="H3 - Žcm" sheetId="2" r:id="rId2"/>
    <sheet name="D4 - Žky" sheetId="3" r:id="rId3"/>
    <sheet name="H4 - Žci" sheetId="4" r:id="rId4"/>
    <sheet name="D5 - Dky" sheetId="5" r:id="rId5"/>
    <sheet name="H5 - Dci" sheetId="6" r:id="rId6"/>
    <sheet name="SČ - přehled školy Dívky" sheetId="7" r:id="rId7"/>
    <sheet name="SČ - přehled školy Hoši" sheetId="8" r:id="rId8"/>
    <sheet name="Celkové výsledky škol" sheetId="10" r:id="rId9"/>
  </sheets>
  <definedNames>
    <definedName name="_xlnm.Print_Titles" localSheetId="8">'Celkové výsledky škol'!$1:$2</definedName>
    <definedName name="_xlnm.Print_Titles" localSheetId="0">'D3 - Žkm'!$1:$3</definedName>
    <definedName name="_xlnm.Print_Titles" localSheetId="2">'D4 - Žky'!$1:$3</definedName>
    <definedName name="_xlnm.Print_Titles" localSheetId="4">'D5 - Dky'!$1:$3</definedName>
    <definedName name="_xlnm.Print_Titles" localSheetId="1">'H3 - Žcm'!$1:$3</definedName>
    <definedName name="_xlnm.Print_Titles" localSheetId="3">'H4 - Žci'!$1:$3</definedName>
    <definedName name="_xlnm.Print_Titles" localSheetId="5">'H5 - Dci'!$1:$3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5" l="1"/>
  <c r="M8" i="5"/>
  <c r="M9" i="5"/>
  <c r="M6" i="5"/>
  <c r="K10" i="6" l="1"/>
  <c r="K9" i="6"/>
  <c r="K8" i="6"/>
  <c r="K7" i="6"/>
  <c r="K6" i="6"/>
  <c r="K9" i="5"/>
  <c r="K8" i="5"/>
  <c r="K7" i="5"/>
  <c r="K6" i="5"/>
  <c r="K11" i="4"/>
  <c r="K10" i="4"/>
  <c r="K9" i="4"/>
  <c r="K8" i="4"/>
  <c r="K7" i="4"/>
  <c r="K6" i="4"/>
  <c r="K11" i="3"/>
  <c r="K10" i="3"/>
  <c r="K9" i="3"/>
  <c r="K8" i="3"/>
  <c r="K7" i="3"/>
  <c r="K6" i="3"/>
  <c r="K11" i="2"/>
  <c r="K10" i="2"/>
  <c r="K9" i="2"/>
  <c r="K8" i="2"/>
  <c r="K7" i="2"/>
  <c r="K6" i="2"/>
  <c r="K11" i="1"/>
  <c r="K10" i="1"/>
  <c r="K9" i="1"/>
  <c r="K8" i="1"/>
  <c r="K7" i="1"/>
  <c r="K6" i="1"/>
  <c r="H123" i="8" l="1"/>
  <c r="I123" i="8"/>
  <c r="H124" i="8"/>
  <c r="I124" i="8"/>
  <c r="H125" i="8"/>
  <c r="I125" i="8"/>
  <c r="H126" i="8"/>
  <c r="I126" i="8"/>
  <c r="H127" i="8"/>
  <c r="I127" i="8"/>
  <c r="F123" i="8"/>
  <c r="F124" i="8"/>
  <c r="F125" i="8"/>
  <c r="F126" i="8"/>
  <c r="F127" i="8"/>
  <c r="I122" i="8"/>
  <c r="H122" i="8"/>
  <c r="F122" i="8"/>
  <c r="C123" i="8"/>
  <c r="D123" i="8"/>
  <c r="C124" i="8"/>
  <c r="D124" i="8"/>
  <c r="C125" i="8"/>
  <c r="D125" i="8"/>
  <c r="C126" i="8"/>
  <c r="D126" i="8"/>
  <c r="C127" i="8"/>
  <c r="D127" i="8"/>
  <c r="A123" i="8"/>
  <c r="A124" i="8"/>
  <c r="A125" i="8"/>
  <c r="A126" i="8"/>
  <c r="A127" i="8"/>
  <c r="D122" i="8"/>
  <c r="C122" i="8"/>
  <c r="A122" i="8"/>
  <c r="H113" i="8"/>
  <c r="I113" i="8"/>
  <c r="H114" i="8"/>
  <c r="I114" i="8"/>
  <c r="H115" i="8"/>
  <c r="I115" i="8"/>
  <c r="H116" i="8"/>
  <c r="I116" i="8"/>
  <c r="H117" i="8"/>
  <c r="I117" i="8"/>
  <c r="F113" i="8"/>
  <c r="F114" i="8"/>
  <c r="F115" i="8"/>
  <c r="F116" i="8"/>
  <c r="F117" i="8"/>
  <c r="I112" i="8"/>
  <c r="H112" i="8"/>
  <c r="F112" i="8"/>
  <c r="F119" i="8"/>
  <c r="A119" i="8"/>
  <c r="F109" i="8"/>
  <c r="H80" i="8"/>
  <c r="I80" i="8"/>
  <c r="H81" i="8"/>
  <c r="I81" i="8"/>
  <c r="H82" i="8"/>
  <c r="I82" i="8"/>
  <c r="H83" i="8"/>
  <c r="I83" i="8"/>
  <c r="H84" i="8"/>
  <c r="I84" i="8"/>
  <c r="F80" i="8"/>
  <c r="F81" i="8"/>
  <c r="F82" i="8"/>
  <c r="F83" i="8"/>
  <c r="F84" i="8"/>
  <c r="H79" i="8"/>
  <c r="I79" i="8"/>
  <c r="F79" i="8"/>
  <c r="C80" i="8"/>
  <c r="D80" i="8"/>
  <c r="C81" i="8"/>
  <c r="D81" i="8"/>
  <c r="C82" i="8"/>
  <c r="D82" i="8"/>
  <c r="C83" i="8"/>
  <c r="D83" i="8"/>
  <c r="C84" i="8"/>
  <c r="D84" i="8"/>
  <c r="A80" i="8"/>
  <c r="A81" i="8"/>
  <c r="A82" i="8"/>
  <c r="A83" i="8"/>
  <c r="A84" i="8"/>
  <c r="D79" i="8"/>
  <c r="C79" i="8"/>
  <c r="A79" i="8"/>
  <c r="H70" i="8"/>
  <c r="I70" i="8"/>
  <c r="H71" i="8"/>
  <c r="I71" i="8"/>
  <c r="H72" i="8"/>
  <c r="I72" i="8"/>
  <c r="H73" i="8"/>
  <c r="I73" i="8"/>
  <c r="H74" i="8"/>
  <c r="I74" i="8"/>
  <c r="F70" i="8"/>
  <c r="F71" i="8"/>
  <c r="F72" i="8"/>
  <c r="F73" i="8"/>
  <c r="F74" i="8"/>
  <c r="I69" i="8"/>
  <c r="H69" i="8"/>
  <c r="F69" i="8"/>
  <c r="F76" i="8"/>
  <c r="A76" i="8"/>
  <c r="F66" i="8"/>
  <c r="H37" i="8"/>
  <c r="I37" i="8"/>
  <c r="H38" i="8"/>
  <c r="I38" i="8"/>
  <c r="H39" i="8"/>
  <c r="I39" i="8"/>
  <c r="H40" i="8"/>
  <c r="I40" i="8"/>
  <c r="H41" i="8"/>
  <c r="I41" i="8"/>
  <c r="I36" i="8"/>
  <c r="H36" i="8"/>
  <c r="F37" i="8"/>
  <c r="F38" i="8"/>
  <c r="F39" i="8"/>
  <c r="F40" i="8"/>
  <c r="F41" i="8"/>
  <c r="F36" i="8"/>
  <c r="C37" i="8"/>
  <c r="D37" i="8"/>
  <c r="C38" i="8"/>
  <c r="D38" i="8"/>
  <c r="C39" i="8"/>
  <c r="D39" i="8"/>
  <c r="C40" i="8"/>
  <c r="D40" i="8"/>
  <c r="C41" i="8"/>
  <c r="D41" i="8"/>
  <c r="A37" i="8"/>
  <c r="A38" i="8"/>
  <c r="A39" i="8"/>
  <c r="A40" i="8"/>
  <c r="A41" i="8"/>
  <c r="D36" i="8"/>
  <c r="C36" i="8"/>
  <c r="A36" i="8"/>
  <c r="H27" i="8"/>
  <c r="I27" i="8"/>
  <c r="H28" i="8"/>
  <c r="I28" i="8"/>
  <c r="H29" i="8"/>
  <c r="I29" i="8"/>
  <c r="H30" i="8"/>
  <c r="I30" i="8"/>
  <c r="H31" i="8"/>
  <c r="I31" i="8"/>
  <c r="F27" i="8"/>
  <c r="F28" i="8"/>
  <c r="F29" i="8"/>
  <c r="F30" i="8"/>
  <c r="F31" i="8"/>
  <c r="I26" i="8"/>
  <c r="H26" i="8"/>
  <c r="F26" i="8"/>
  <c r="F33" i="8"/>
  <c r="A33" i="8"/>
  <c r="F23" i="8"/>
  <c r="H124" i="7"/>
  <c r="I124" i="7"/>
  <c r="H125" i="7"/>
  <c r="I125" i="7"/>
  <c r="H126" i="7"/>
  <c r="I126" i="7"/>
  <c r="H127" i="7"/>
  <c r="I127" i="7"/>
  <c r="H128" i="7"/>
  <c r="I128" i="7"/>
  <c r="I123" i="7"/>
  <c r="H123" i="7"/>
  <c r="C124" i="7"/>
  <c r="D124" i="7"/>
  <c r="C125" i="7"/>
  <c r="D125" i="7"/>
  <c r="C126" i="7"/>
  <c r="D126" i="7"/>
  <c r="C127" i="7"/>
  <c r="D127" i="7"/>
  <c r="C128" i="7"/>
  <c r="D128" i="7"/>
  <c r="D123" i="7"/>
  <c r="C123" i="7"/>
  <c r="H114" i="7"/>
  <c r="I114" i="7"/>
  <c r="H115" i="7"/>
  <c r="I115" i="7"/>
  <c r="H116" i="7"/>
  <c r="I116" i="7"/>
  <c r="H117" i="7"/>
  <c r="I117" i="7"/>
  <c r="H118" i="7"/>
  <c r="I118" i="7"/>
  <c r="I113" i="7"/>
  <c r="H113" i="7"/>
  <c r="F114" i="7"/>
  <c r="F115" i="7"/>
  <c r="F116" i="7"/>
  <c r="F117" i="7"/>
  <c r="F118" i="7"/>
  <c r="F113" i="7"/>
  <c r="F120" i="7"/>
  <c r="A120" i="7"/>
  <c r="F110" i="7"/>
  <c r="I70" i="7"/>
  <c r="I71" i="7"/>
  <c r="I72" i="7"/>
  <c r="I73" i="7"/>
  <c r="I74" i="7"/>
  <c r="I69" i="7"/>
  <c r="I79" i="7"/>
  <c r="H79" i="7"/>
  <c r="C80" i="7"/>
  <c r="D80" i="7"/>
  <c r="C81" i="7"/>
  <c r="D81" i="7"/>
  <c r="C82" i="7"/>
  <c r="D82" i="7"/>
  <c r="C83" i="7"/>
  <c r="D83" i="7"/>
  <c r="C84" i="7"/>
  <c r="D84" i="7"/>
  <c r="D79" i="7"/>
  <c r="C79" i="7"/>
  <c r="H70" i="7"/>
  <c r="H71" i="7"/>
  <c r="H72" i="7"/>
  <c r="H73" i="7"/>
  <c r="H74" i="7"/>
  <c r="H69" i="7"/>
  <c r="F80" i="7"/>
  <c r="F81" i="7"/>
  <c r="F82" i="7"/>
  <c r="F83" i="7"/>
  <c r="F84" i="7"/>
  <c r="F79" i="7"/>
  <c r="A80" i="7"/>
  <c r="A81" i="7"/>
  <c r="A82" i="7"/>
  <c r="A83" i="7"/>
  <c r="A84" i="7"/>
  <c r="A79" i="7"/>
  <c r="F70" i="7"/>
  <c r="F71" i="7"/>
  <c r="F72" i="7"/>
  <c r="F73" i="7"/>
  <c r="F74" i="7"/>
  <c r="F69" i="7"/>
  <c r="F76" i="7"/>
  <c r="A76" i="7"/>
  <c r="F66" i="7"/>
  <c r="H37" i="7"/>
  <c r="I37" i="7"/>
  <c r="H38" i="7"/>
  <c r="I38" i="7"/>
  <c r="H39" i="7"/>
  <c r="I39" i="7"/>
  <c r="H40" i="7"/>
  <c r="I40" i="7"/>
  <c r="H41" i="7"/>
  <c r="I41" i="7"/>
  <c r="I36" i="7"/>
  <c r="H36" i="7"/>
  <c r="C37" i="7"/>
  <c r="D37" i="7"/>
  <c r="C38" i="7"/>
  <c r="D38" i="7"/>
  <c r="C39" i="7"/>
  <c r="D39" i="7"/>
  <c r="C40" i="7"/>
  <c r="D40" i="7"/>
  <c r="C41" i="7"/>
  <c r="D41" i="7"/>
  <c r="D36" i="7"/>
  <c r="C36" i="7"/>
  <c r="H27" i="7"/>
  <c r="I27" i="7"/>
  <c r="H28" i="7"/>
  <c r="I28" i="7"/>
  <c r="H29" i="7"/>
  <c r="I29" i="7"/>
  <c r="H30" i="7"/>
  <c r="I30" i="7"/>
  <c r="H31" i="7"/>
  <c r="I31" i="7"/>
  <c r="I26" i="7"/>
  <c r="H26" i="7"/>
  <c r="F37" i="7"/>
  <c r="F38" i="7"/>
  <c r="F39" i="7"/>
  <c r="F40" i="7"/>
  <c r="F41" i="7"/>
  <c r="F36" i="7"/>
  <c r="A37" i="7"/>
  <c r="A38" i="7"/>
  <c r="A39" i="7"/>
  <c r="A40" i="7"/>
  <c r="A41" i="7"/>
  <c r="A36" i="7"/>
  <c r="F27" i="7"/>
  <c r="F28" i="7"/>
  <c r="F29" i="7"/>
  <c r="F30" i="7"/>
  <c r="F31" i="7"/>
  <c r="F26" i="7"/>
  <c r="F33" i="7"/>
  <c r="A33" i="7"/>
  <c r="F23" i="7"/>
  <c r="F128" i="7"/>
  <c r="F127" i="7"/>
  <c r="F126" i="7"/>
  <c r="F125" i="7"/>
  <c r="F124" i="7"/>
  <c r="F123" i="7"/>
  <c r="A128" i="7"/>
  <c r="A127" i="7"/>
  <c r="A126" i="7"/>
  <c r="A125" i="7"/>
  <c r="A124" i="7"/>
  <c r="A123" i="7"/>
  <c r="I84" i="7"/>
  <c r="H84" i="7"/>
  <c r="I83" i="7"/>
  <c r="H83" i="7"/>
  <c r="I82" i="7"/>
  <c r="H82" i="7"/>
  <c r="I81" i="7"/>
  <c r="H81" i="7"/>
  <c r="I80" i="7"/>
  <c r="H80" i="7"/>
  <c r="G5" i="6"/>
  <c r="G7" i="6"/>
  <c r="G8" i="6"/>
  <c r="G9" i="6"/>
  <c r="G10" i="6"/>
  <c r="G11" i="6"/>
  <c r="G12" i="6"/>
  <c r="G13" i="6"/>
  <c r="G14" i="6"/>
  <c r="G16" i="6"/>
  <c r="G17" i="6"/>
  <c r="G19" i="6"/>
  <c r="G20" i="6"/>
  <c r="G22" i="6"/>
  <c r="G23" i="6"/>
  <c r="G24" i="6"/>
  <c r="G26" i="6"/>
  <c r="G28" i="6"/>
  <c r="G29" i="6"/>
  <c r="G30" i="6"/>
  <c r="G31" i="6"/>
  <c r="G32" i="6"/>
  <c r="G33" i="6"/>
  <c r="G4" i="6"/>
  <c r="D36" i="10"/>
  <c r="D35" i="10"/>
  <c r="G5" i="5"/>
  <c r="G6" i="5"/>
  <c r="G7" i="5"/>
  <c r="G8" i="5"/>
  <c r="G10" i="5"/>
  <c r="G11" i="5"/>
  <c r="G12" i="5"/>
  <c r="G13" i="5"/>
  <c r="G14" i="5"/>
  <c r="G16" i="5"/>
  <c r="G17" i="5"/>
  <c r="G18" i="5"/>
  <c r="G19" i="5"/>
  <c r="G22" i="5"/>
  <c r="G24" i="5"/>
  <c r="G25" i="5"/>
  <c r="G26" i="5"/>
  <c r="G4" i="5"/>
  <c r="G5" i="4"/>
  <c r="G6" i="4"/>
  <c r="G7" i="4"/>
  <c r="G10" i="4"/>
  <c r="G11" i="4"/>
  <c r="G12" i="4"/>
  <c r="G13" i="4"/>
  <c r="G14" i="4"/>
  <c r="G15" i="4"/>
  <c r="G16" i="4"/>
  <c r="G17" i="4"/>
  <c r="G18" i="4"/>
  <c r="G19" i="4"/>
  <c r="G20" i="4"/>
  <c r="G22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I24" i="10"/>
  <c r="G4" i="4"/>
  <c r="C24" i="10"/>
  <c r="G5" i="3"/>
  <c r="G6" i="3"/>
  <c r="G7" i="3"/>
  <c r="G8" i="3"/>
  <c r="G10" i="3"/>
  <c r="G11" i="3"/>
  <c r="G12" i="3"/>
  <c r="G13" i="3"/>
  <c r="G14" i="3"/>
  <c r="G16" i="3"/>
  <c r="G17" i="3"/>
  <c r="G18" i="3"/>
  <c r="G19" i="3"/>
  <c r="G20" i="3"/>
  <c r="G21" i="3"/>
  <c r="G22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" i="3"/>
  <c r="G5" i="2"/>
  <c r="G6" i="2"/>
  <c r="G7" i="2"/>
  <c r="G8" i="2"/>
  <c r="G10" i="2"/>
  <c r="G12" i="2"/>
  <c r="G13" i="2"/>
  <c r="G14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" i="2"/>
  <c r="C13" i="10"/>
  <c r="G5" i="1"/>
  <c r="G6" i="1"/>
  <c r="G7" i="1"/>
  <c r="G8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" i="1"/>
  <c r="K15" i="1"/>
  <c r="K15" i="2"/>
  <c r="K15" i="3"/>
  <c r="K15" i="4"/>
  <c r="K15" i="5"/>
  <c r="K15" i="6"/>
  <c r="G35" i="10"/>
  <c r="F34" i="10"/>
  <c r="G34" i="10"/>
  <c r="F35" i="10"/>
  <c r="F36" i="10"/>
  <c r="G36" i="10"/>
  <c r="F37" i="10"/>
  <c r="G37" i="10"/>
  <c r="A35" i="10"/>
  <c r="B35" i="10"/>
  <c r="A36" i="10"/>
  <c r="B36" i="10"/>
  <c r="A37" i="10"/>
  <c r="B37" i="10"/>
  <c r="F23" i="10"/>
  <c r="G23" i="10"/>
  <c r="F24" i="10"/>
  <c r="G24" i="10"/>
  <c r="F25" i="10"/>
  <c r="G25" i="10"/>
  <c r="A23" i="10"/>
  <c r="B23" i="10"/>
  <c r="A24" i="10"/>
  <c r="B24" i="10"/>
  <c r="A25" i="10"/>
  <c r="B25" i="10"/>
  <c r="F11" i="10"/>
  <c r="G11" i="10"/>
  <c r="F12" i="10"/>
  <c r="G12" i="10"/>
  <c r="F13" i="10"/>
  <c r="G13" i="10"/>
  <c r="A11" i="10"/>
  <c r="B11" i="10"/>
  <c r="A12" i="10"/>
  <c r="B12" i="10"/>
  <c r="A13" i="10"/>
  <c r="B13" i="10"/>
  <c r="L10" i="6" l="1"/>
  <c r="L11" i="4"/>
  <c r="H23" i="10" s="1"/>
  <c r="L11" i="3"/>
  <c r="C23" i="10" s="1"/>
  <c r="L11" i="2"/>
  <c r="H11" i="10" s="1"/>
  <c r="L11" i="1"/>
  <c r="L6" i="1"/>
  <c r="H13" i="10"/>
  <c r="D37" i="10"/>
  <c r="C37" i="10"/>
  <c r="C35" i="10"/>
  <c r="H25" i="10"/>
  <c r="I25" i="10"/>
  <c r="H24" i="10"/>
  <c r="D24" i="10"/>
  <c r="D25" i="10"/>
  <c r="C25" i="10"/>
  <c r="I12" i="10"/>
  <c r="H12" i="10"/>
  <c r="I13" i="10"/>
  <c r="D12" i="10"/>
  <c r="D13" i="10"/>
  <c r="C12" i="10"/>
  <c r="C36" i="10"/>
  <c r="C17" i="8"/>
  <c r="D17" i="8"/>
  <c r="C18" i="8"/>
  <c r="D18" i="8"/>
  <c r="C19" i="8"/>
  <c r="D19" i="8"/>
  <c r="C20" i="8"/>
  <c r="D20" i="8"/>
  <c r="C21" i="8"/>
  <c r="D21" i="8"/>
  <c r="A17" i="8"/>
  <c r="A18" i="8"/>
  <c r="A19" i="8"/>
  <c r="A20" i="8"/>
  <c r="A21" i="8"/>
  <c r="D108" i="7"/>
  <c r="C108" i="7"/>
  <c r="D107" i="7"/>
  <c r="C107" i="7"/>
  <c r="D106" i="7"/>
  <c r="C106" i="7"/>
  <c r="D105" i="7"/>
  <c r="C105" i="7"/>
  <c r="A104" i="7"/>
  <c r="A105" i="7"/>
  <c r="A106" i="7"/>
  <c r="A107" i="7"/>
  <c r="A108" i="7"/>
  <c r="A93" i="7"/>
  <c r="C93" i="7"/>
  <c r="D93" i="7"/>
  <c r="A94" i="7"/>
  <c r="C94" i="7"/>
  <c r="D94" i="7"/>
  <c r="A95" i="7"/>
  <c r="C95" i="7"/>
  <c r="D95" i="7"/>
  <c r="A96" i="7"/>
  <c r="C96" i="7"/>
  <c r="D96" i="7"/>
  <c r="A97" i="7"/>
  <c r="C97" i="7"/>
  <c r="D97" i="7"/>
  <c r="C50" i="7"/>
  <c r="D50" i="7"/>
  <c r="C51" i="7"/>
  <c r="D51" i="7"/>
  <c r="C52" i="7"/>
  <c r="D52" i="7"/>
  <c r="C53" i="7"/>
  <c r="D53" i="7"/>
  <c r="C54" i="7"/>
  <c r="D54" i="7"/>
  <c r="D49" i="7"/>
  <c r="C49" i="7"/>
  <c r="A49" i="7"/>
  <c r="A50" i="7"/>
  <c r="A51" i="7"/>
  <c r="A52" i="7"/>
  <c r="A53" i="7"/>
  <c r="C11" i="10" l="1"/>
  <c r="L6" i="5"/>
  <c r="H36" i="10" l="1"/>
  <c r="I36" i="10"/>
  <c r="A110" i="7"/>
  <c r="F31" i="10"/>
  <c r="G31" i="10"/>
  <c r="F32" i="10"/>
  <c r="G32" i="10"/>
  <c r="F33" i="10"/>
  <c r="G33" i="10"/>
  <c r="G30" i="10"/>
  <c r="F30" i="10"/>
  <c r="A31" i="10"/>
  <c r="B31" i="10"/>
  <c r="A32" i="10"/>
  <c r="B32" i="10"/>
  <c r="A33" i="10"/>
  <c r="B33" i="10"/>
  <c r="A34" i="10"/>
  <c r="B34" i="10"/>
  <c r="B30" i="10"/>
  <c r="C30" i="10"/>
  <c r="A30" i="10"/>
  <c r="F19" i="10"/>
  <c r="G19" i="10"/>
  <c r="F20" i="10"/>
  <c r="G20" i="10"/>
  <c r="F21" i="10"/>
  <c r="G21" i="10"/>
  <c r="F22" i="10"/>
  <c r="G22" i="10"/>
  <c r="G18" i="10"/>
  <c r="F18" i="10"/>
  <c r="A19" i="10"/>
  <c r="B19" i="10"/>
  <c r="A20" i="10"/>
  <c r="B20" i="10"/>
  <c r="A21" i="10"/>
  <c r="B21" i="10"/>
  <c r="A22" i="10"/>
  <c r="B22" i="10"/>
  <c r="B18" i="10"/>
  <c r="A18" i="10"/>
  <c r="G7" i="10"/>
  <c r="G8" i="10"/>
  <c r="G9" i="10"/>
  <c r="G10" i="10"/>
  <c r="G6" i="10"/>
  <c r="F7" i="10"/>
  <c r="F8" i="10"/>
  <c r="F9" i="10"/>
  <c r="F10" i="10"/>
  <c r="F6" i="10"/>
  <c r="B7" i="10"/>
  <c r="B8" i="10"/>
  <c r="B9" i="10"/>
  <c r="B10" i="10"/>
  <c r="B6" i="10"/>
  <c r="A7" i="10"/>
  <c r="A8" i="10"/>
  <c r="A9" i="10"/>
  <c r="A10" i="10"/>
  <c r="A6" i="10"/>
  <c r="C34" i="10" l="1"/>
  <c r="C104" i="7"/>
  <c r="D104" i="7"/>
  <c r="D103" i="7"/>
  <c r="C103" i="7"/>
  <c r="A103" i="7"/>
  <c r="D21" i="7" l="1"/>
  <c r="C21" i="7"/>
  <c r="H34" i="10" l="1"/>
  <c r="I37" i="10"/>
  <c r="H37" i="10"/>
  <c r="I35" i="10"/>
  <c r="H35" i="10"/>
  <c r="L8" i="4"/>
  <c r="F97" i="7"/>
  <c r="H97" i="7"/>
  <c r="I97" i="7"/>
  <c r="H20" i="10" l="1"/>
  <c r="H93" i="8"/>
  <c r="I93" i="8"/>
  <c r="H94" i="8"/>
  <c r="I94" i="8"/>
  <c r="H95" i="8"/>
  <c r="I95" i="8"/>
  <c r="H96" i="8"/>
  <c r="I96" i="8"/>
  <c r="H97" i="8"/>
  <c r="I97" i="8"/>
  <c r="F93" i="8"/>
  <c r="F94" i="8"/>
  <c r="F95" i="8"/>
  <c r="F96" i="8"/>
  <c r="F97" i="8"/>
  <c r="H92" i="7" l="1"/>
  <c r="I92" i="7"/>
  <c r="H93" i="7"/>
  <c r="I93" i="7"/>
  <c r="H94" i="7"/>
  <c r="I94" i="7"/>
  <c r="H95" i="7"/>
  <c r="I95" i="7"/>
  <c r="H96" i="7"/>
  <c r="I96" i="7"/>
  <c r="F92" i="7"/>
  <c r="F93" i="7"/>
  <c r="F94" i="7"/>
  <c r="F95" i="7"/>
  <c r="F96" i="7"/>
  <c r="H104" i="7"/>
  <c r="I104" i="7"/>
  <c r="H105" i="7"/>
  <c r="I105" i="7"/>
  <c r="H106" i="7"/>
  <c r="I106" i="7"/>
  <c r="H107" i="7"/>
  <c r="I107" i="7"/>
  <c r="H108" i="7"/>
  <c r="I108" i="7"/>
  <c r="F104" i="7"/>
  <c r="F105" i="7"/>
  <c r="F106" i="7"/>
  <c r="F107" i="7"/>
  <c r="F108" i="7"/>
  <c r="C114" i="7"/>
  <c r="D114" i="7"/>
  <c r="C115" i="7"/>
  <c r="D115" i="7"/>
  <c r="C116" i="7"/>
  <c r="D116" i="7"/>
  <c r="C117" i="7"/>
  <c r="D117" i="7"/>
  <c r="C118" i="7"/>
  <c r="D118" i="7"/>
  <c r="A114" i="7"/>
  <c r="A115" i="7"/>
  <c r="A116" i="7"/>
  <c r="A117" i="7"/>
  <c r="A118" i="7"/>
  <c r="D113" i="7"/>
  <c r="C113" i="7"/>
  <c r="A113" i="7"/>
  <c r="I103" i="7"/>
  <c r="H103" i="7"/>
  <c r="F103" i="7"/>
  <c r="D92" i="7"/>
  <c r="C92" i="7"/>
  <c r="A92" i="7"/>
  <c r="F100" i="7"/>
  <c r="A100" i="7"/>
  <c r="F89" i="7"/>
  <c r="A89" i="7"/>
  <c r="C70" i="7"/>
  <c r="D70" i="7"/>
  <c r="C71" i="7"/>
  <c r="D71" i="7"/>
  <c r="C72" i="7"/>
  <c r="D72" i="7"/>
  <c r="C73" i="7"/>
  <c r="D73" i="7"/>
  <c r="C74" i="7"/>
  <c r="D74" i="7"/>
  <c r="A70" i="7"/>
  <c r="A71" i="7"/>
  <c r="A72" i="7"/>
  <c r="A73" i="7"/>
  <c r="A74" i="7"/>
  <c r="H60" i="7"/>
  <c r="I60" i="7"/>
  <c r="H61" i="7"/>
  <c r="I61" i="7"/>
  <c r="H62" i="7"/>
  <c r="I62" i="7"/>
  <c r="H63" i="7"/>
  <c r="I63" i="7"/>
  <c r="H64" i="7"/>
  <c r="I64" i="7"/>
  <c r="F60" i="7"/>
  <c r="F61" i="7"/>
  <c r="F62" i="7"/>
  <c r="F63" i="7"/>
  <c r="F64" i="7"/>
  <c r="C60" i="7"/>
  <c r="D60" i="7"/>
  <c r="C61" i="7"/>
  <c r="D61" i="7"/>
  <c r="C62" i="7"/>
  <c r="D62" i="7"/>
  <c r="C63" i="7"/>
  <c r="D63" i="7"/>
  <c r="C64" i="7"/>
  <c r="D64" i="7"/>
  <c r="A60" i="7"/>
  <c r="A61" i="7"/>
  <c r="A62" i="7"/>
  <c r="A63" i="7"/>
  <c r="A64" i="7"/>
  <c r="H50" i="7"/>
  <c r="I50" i="7"/>
  <c r="H51" i="7"/>
  <c r="I51" i="7"/>
  <c r="H52" i="7"/>
  <c r="I52" i="7"/>
  <c r="H53" i="7"/>
  <c r="I53" i="7"/>
  <c r="H54" i="7"/>
  <c r="I54" i="7"/>
  <c r="F50" i="7"/>
  <c r="F51" i="7"/>
  <c r="F52" i="7"/>
  <c r="F53" i="7"/>
  <c r="F54" i="7"/>
  <c r="A54" i="7"/>
  <c r="D69" i="7"/>
  <c r="C69" i="7"/>
  <c r="A69" i="7"/>
  <c r="I59" i="7"/>
  <c r="H59" i="7"/>
  <c r="F59" i="7"/>
  <c r="D59" i="7"/>
  <c r="C59" i="7"/>
  <c r="A59" i="7"/>
  <c r="I49" i="7"/>
  <c r="H49" i="7"/>
  <c r="F49" i="7"/>
  <c r="A66" i="7"/>
  <c r="F56" i="7"/>
  <c r="A56" i="7"/>
  <c r="F46" i="7"/>
  <c r="A46" i="7"/>
  <c r="C27" i="7"/>
  <c r="D27" i="7"/>
  <c r="C28" i="7"/>
  <c r="D28" i="7"/>
  <c r="C29" i="7"/>
  <c r="D29" i="7"/>
  <c r="C30" i="7"/>
  <c r="D30" i="7"/>
  <c r="C31" i="7"/>
  <c r="D31" i="7"/>
  <c r="A27" i="7"/>
  <c r="A28" i="7"/>
  <c r="A29" i="7"/>
  <c r="A30" i="7"/>
  <c r="A31" i="7"/>
  <c r="H17" i="7"/>
  <c r="I17" i="7"/>
  <c r="H18" i="7"/>
  <c r="I18" i="7"/>
  <c r="H19" i="7"/>
  <c r="I19" i="7"/>
  <c r="H20" i="7"/>
  <c r="I20" i="7"/>
  <c r="H21" i="7"/>
  <c r="I21" i="7"/>
  <c r="C17" i="7"/>
  <c r="D17" i="7"/>
  <c r="C18" i="7"/>
  <c r="D18" i="7"/>
  <c r="C19" i="7"/>
  <c r="D19" i="7"/>
  <c r="C20" i="7"/>
  <c r="D20" i="7"/>
  <c r="F17" i="7"/>
  <c r="F18" i="7"/>
  <c r="F19" i="7"/>
  <c r="F20" i="7"/>
  <c r="F21" i="7"/>
  <c r="A17" i="7"/>
  <c r="A18" i="7"/>
  <c r="A19" i="7"/>
  <c r="A20" i="7"/>
  <c r="A21" i="7"/>
  <c r="D26" i="7"/>
  <c r="C26" i="7"/>
  <c r="A26" i="7"/>
  <c r="I16" i="7"/>
  <c r="H16" i="7"/>
  <c r="F16" i="7"/>
  <c r="D16" i="7"/>
  <c r="C16" i="7"/>
  <c r="A16" i="7"/>
  <c r="I7" i="7"/>
  <c r="I8" i="7"/>
  <c r="I9" i="7"/>
  <c r="I10" i="7"/>
  <c r="I11" i="7"/>
  <c r="H7" i="7"/>
  <c r="H8" i="7"/>
  <c r="H9" i="7"/>
  <c r="H10" i="7"/>
  <c r="H11" i="7"/>
  <c r="F7" i="7"/>
  <c r="F8" i="7"/>
  <c r="F9" i="7"/>
  <c r="F10" i="7"/>
  <c r="F11" i="7"/>
  <c r="D7" i="7"/>
  <c r="D8" i="7"/>
  <c r="D9" i="7"/>
  <c r="D10" i="7"/>
  <c r="D11" i="7"/>
  <c r="C7" i="7"/>
  <c r="C8" i="7"/>
  <c r="C9" i="7"/>
  <c r="C10" i="7"/>
  <c r="C11" i="7"/>
  <c r="A7" i="7"/>
  <c r="A8" i="7"/>
  <c r="A9" i="7"/>
  <c r="A10" i="7"/>
  <c r="A11" i="7"/>
  <c r="I6" i="7"/>
  <c r="H6" i="7"/>
  <c r="F6" i="7"/>
  <c r="D6" i="7"/>
  <c r="C6" i="7"/>
  <c r="A6" i="7"/>
  <c r="A23" i="7"/>
  <c r="F13" i="7"/>
  <c r="A13" i="7"/>
  <c r="F3" i="7"/>
  <c r="A3" i="7"/>
  <c r="C113" i="8"/>
  <c r="D113" i="8"/>
  <c r="C114" i="8"/>
  <c r="D114" i="8"/>
  <c r="C115" i="8"/>
  <c r="D115" i="8"/>
  <c r="C116" i="8"/>
  <c r="D116" i="8"/>
  <c r="C117" i="8"/>
  <c r="D117" i="8"/>
  <c r="A113" i="8"/>
  <c r="A114" i="8"/>
  <c r="A115" i="8"/>
  <c r="A116" i="8"/>
  <c r="A117" i="8"/>
  <c r="H103" i="8"/>
  <c r="I103" i="8"/>
  <c r="H104" i="8"/>
  <c r="I104" i="8"/>
  <c r="H105" i="8"/>
  <c r="I105" i="8"/>
  <c r="H106" i="8"/>
  <c r="I106" i="8"/>
  <c r="H107" i="8"/>
  <c r="I107" i="8"/>
  <c r="F103" i="8"/>
  <c r="F104" i="8"/>
  <c r="F105" i="8"/>
  <c r="F106" i="8"/>
  <c r="F107" i="8"/>
  <c r="C103" i="8"/>
  <c r="D103" i="8"/>
  <c r="C104" i="8"/>
  <c r="D104" i="8"/>
  <c r="C105" i="8"/>
  <c r="D105" i="8"/>
  <c r="C106" i="8"/>
  <c r="D106" i="8"/>
  <c r="C107" i="8"/>
  <c r="D107" i="8"/>
  <c r="A103" i="8"/>
  <c r="A104" i="8"/>
  <c r="A105" i="8"/>
  <c r="A106" i="8"/>
  <c r="A107" i="8"/>
  <c r="D112" i="8"/>
  <c r="C112" i="8"/>
  <c r="I102" i="8"/>
  <c r="H102" i="8"/>
  <c r="D102" i="8"/>
  <c r="C102" i="8"/>
  <c r="I92" i="8"/>
  <c r="H92" i="8"/>
  <c r="A112" i="8"/>
  <c r="F102" i="8"/>
  <c r="A102" i="8"/>
  <c r="F92" i="8"/>
  <c r="A93" i="8"/>
  <c r="A94" i="8"/>
  <c r="A95" i="8"/>
  <c r="A96" i="8"/>
  <c r="A97" i="8"/>
  <c r="C93" i="8"/>
  <c r="C94" i="8"/>
  <c r="C95" i="8"/>
  <c r="C96" i="8"/>
  <c r="C97" i="8"/>
  <c r="D93" i="8"/>
  <c r="D94" i="8"/>
  <c r="D95" i="8"/>
  <c r="D96" i="8"/>
  <c r="D97" i="8"/>
  <c r="D92" i="8"/>
  <c r="C92" i="8"/>
  <c r="A92" i="8"/>
  <c r="A109" i="8"/>
  <c r="F99" i="8"/>
  <c r="A99" i="8"/>
  <c r="F89" i="8"/>
  <c r="A89" i="8"/>
  <c r="D70" i="8"/>
  <c r="D71" i="8"/>
  <c r="D72" i="8"/>
  <c r="D73" i="8"/>
  <c r="D74" i="8"/>
  <c r="C70" i="8"/>
  <c r="C71" i="8"/>
  <c r="C72" i="8"/>
  <c r="C73" i="8"/>
  <c r="C74" i="8"/>
  <c r="A70" i="8"/>
  <c r="A71" i="8"/>
  <c r="A72" i="8"/>
  <c r="A73" i="8"/>
  <c r="A74" i="8"/>
  <c r="D69" i="8"/>
  <c r="C69" i="8"/>
  <c r="A69" i="8"/>
  <c r="F60" i="8"/>
  <c r="F61" i="8"/>
  <c r="F62" i="8"/>
  <c r="F63" i="8"/>
  <c r="F64" i="8"/>
  <c r="H60" i="8"/>
  <c r="H61" i="8"/>
  <c r="H62" i="8"/>
  <c r="H63" i="8"/>
  <c r="H64" i="8"/>
  <c r="I60" i="8"/>
  <c r="I61" i="8"/>
  <c r="I62" i="8"/>
  <c r="I63" i="8"/>
  <c r="I64" i="8"/>
  <c r="I59" i="8"/>
  <c r="H59" i="8"/>
  <c r="F59" i="8"/>
  <c r="D60" i="8"/>
  <c r="D61" i="8"/>
  <c r="D62" i="8"/>
  <c r="D63" i="8"/>
  <c r="D64" i="8"/>
  <c r="C60" i="8"/>
  <c r="C61" i="8"/>
  <c r="C62" i="8"/>
  <c r="C63" i="8"/>
  <c r="C64" i="8"/>
  <c r="A60" i="8"/>
  <c r="A61" i="8"/>
  <c r="A62" i="8"/>
  <c r="A63" i="8"/>
  <c r="A64" i="8"/>
  <c r="D59" i="8"/>
  <c r="C59" i="8"/>
  <c r="A59" i="8"/>
  <c r="I50" i="8"/>
  <c r="I51" i="8"/>
  <c r="I52" i="8"/>
  <c r="I53" i="8"/>
  <c r="I54" i="8"/>
  <c r="I49" i="8"/>
  <c r="H50" i="8"/>
  <c r="H51" i="8"/>
  <c r="H52" i="8"/>
  <c r="H53" i="8"/>
  <c r="H54" i="8"/>
  <c r="H49" i="8"/>
  <c r="F50" i="8"/>
  <c r="F51" i="8"/>
  <c r="F52" i="8"/>
  <c r="F53" i="8"/>
  <c r="F54" i="8"/>
  <c r="F49" i="8"/>
  <c r="D50" i="8"/>
  <c r="D51" i="8"/>
  <c r="D52" i="8"/>
  <c r="D53" i="8"/>
  <c r="D54" i="8"/>
  <c r="D49" i="8"/>
  <c r="C50" i="8"/>
  <c r="C51" i="8"/>
  <c r="C52" i="8"/>
  <c r="C53" i="8"/>
  <c r="C54" i="8"/>
  <c r="C49" i="8"/>
  <c r="A50" i="8"/>
  <c r="A51" i="8"/>
  <c r="A52" i="8"/>
  <c r="A53" i="8"/>
  <c r="A54" i="8"/>
  <c r="A49" i="8"/>
  <c r="A66" i="8"/>
  <c r="F56" i="8"/>
  <c r="A56" i="8"/>
  <c r="F46" i="8"/>
  <c r="A46" i="8"/>
  <c r="D27" i="8"/>
  <c r="D28" i="8"/>
  <c r="D29" i="8"/>
  <c r="D30" i="8"/>
  <c r="D31" i="8"/>
  <c r="C27" i="8"/>
  <c r="C28" i="8"/>
  <c r="C29" i="8"/>
  <c r="C30" i="8"/>
  <c r="C31" i="8"/>
  <c r="A27" i="8"/>
  <c r="A28" i="8"/>
  <c r="A29" i="8"/>
  <c r="A30" i="8"/>
  <c r="A31" i="8"/>
  <c r="D26" i="8"/>
  <c r="C26" i="8"/>
  <c r="A26" i="8"/>
  <c r="I17" i="8"/>
  <c r="I18" i="8"/>
  <c r="I19" i="8"/>
  <c r="I20" i="8"/>
  <c r="I21" i="8"/>
  <c r="I16" i="8"/>
  <c r="I7" i="8"/>
  <c r="I8" i="8"/>
  <c r="I9" i="8"/>
  <c r="I10" i="8"/>
  <c r="I11" i="8"/>
  <c r="I6" i="8"/>
  <c r="D16" i="8"/>
  <c r="H17" i="8"/>
  <c r="H18" i="8"/>
  <c r="H19" i="8"/>
  <c r="H20" i="8"/>
  <c r="H21" i="8"/>
  <c r="H16" i="8"/>
  <c r="C16" i="8"/>
  <c r="A16" i="8"/>
  <c r="F17" i="8"/>
  <c r="F18" i="8"/>
  <c r="F19" i="8"/>
  <c r="F20" i="8"/>
  <c r="F21" i="8"/>
  <c r="F16" i="8"/>
  <c r="F7" i="8"/>
  <c r="F8" i="8"/>
  <c r="F9" i="8"/>
  <c r="F10" i="8"/>
  <c r="F11" i="8"/>
  <c r="H7" i="8"/>
  <c r="H8" i="8"/>
  <c r="H9" i="8"/>
  <c r="H10" i="8"/>
  <c r="H11" i="8"/>
  <c r="H6" i="8"/>
  <c r="F6" i="8"/>
  <c r="A23" i="8"/>
  <c r="F13" i="8"/>
  <c r="A13" i="8"/>
  <c r="F3" i="8"/>
  <c r="A3" i="8"/>
  <c r="D7" i="8"/>
  <c r="D8" i="8"/>
  <c r="D9" i="8"/>
  <c r="D10" i="8"/>
  <c r="D11" i="8"/>
  <c r="D6" i="8"/>
  <c r="C7" i="8"/>
  <c r="C8" i="8"/>
  <c r="C9" i="8"/>
  <c r="C10" i="8"/>
  <c r="C11" i="8"/>
  <c r="C6" i="8"/>
  <c r="A7" i="8"/>
  <c r="A8" i="8"/>
  <c r="A9" i="8"/>
  <c r="A10" i="8"/>
  <c r="A11" i="8"/>
  <c r="A6" i="8"/>
  <c r="L7" i="6"/>
  <c r="L9" i="6"/>
  <c r="L8" i="6"/>
  <c r="L6" i="6"/>
  <c r="M10" i="6" s="1"/>
  <c r="I34" i="10" s="1"/>
  <c r="M9" i="6" l="1"/>
  <c r="I33" i="10" s="1"/>
  <c r="M8" i="6"/>
  <c r="I32" i="10" s="1"/>
  <c r="M7" i="6"/>
  <c r="I31" i="10" s="1"/>
  <c r="M6" i="6"/>
  <c r="I30" i="10" s="1"/>
  <c r="H33" i="10"/>
  <c r="H30" i="10"/>
  <c r="H32" i="10"/>
  <c r="H31" i="10"/>
  <c r="L7" i="5"/>
  <c r="L8" i="5"/>
  <c r="L9" i="5"/>
  <c r="L6" i="4"/>
  <c r="L7" i="4"/>
  <c r="L9" i="4"/>
  <c r="L10" i="4"/>
  <c r="M10" i="4" s="1"/>
  <c r="L7" i="3"/>
  <c r="L8" i="3"/>
  <c r="L9" i="3"/>
  <c r="L10" i="3"/>
  <c r="L6" i="3"/>
  <c r="L7" i="2"/>
  <c r="L8" i="2"/>
  <c r="L9" i="2"/>
  <c r="L10" i="2"/>
  <c r="L6" i="2"/>
  <c r="D32" i="10" l="1"/>
  <c r="D31" i="10"/>
  <c r="D30" i="10"/>
  <c r="M11" i="4"/>
  <c r="I23" i="10" s="1"/>
  <c r="M9" i="4"/>
  <c r="I21" i="10" s="1"/>
  <c r="I20" i="10"/>
  <c r="M7" i="4"/>
  <c r="I19" i="10" s="1"/>
  <c r="M6" i="4"/>
  <c r="I18" i="10" s="1"/>
  <c r="M11" i="2"/>
  <c r="I11" i="10" s="1"/>
  <c r="M11" i="3"/>
  <c r="D23" i="10" s="1"/>
  <c r="M10" i="3"/>
  <c r="D22" i="10" s="1"/>
  <c r="M9" i="3"/>
  <c r="D21" i="10" s="1"/>
  <c r="M8" i="3"/>
  <c r="D20" i="10" s="1"/>
  <c r="M6" i="3"/>
  <c r="D18" i="10" s="1"/>
  <c r="M7" i="3"/>
  <c r="D19" i="10" s="1"/>
  <c r="M10" i="2"/>
  <c r="I10" i="10" s="1"/>
  <c r="M9" i="2"/>
  <c r="I9" i="10" s="1"/>
  <c r="H8" i="10"/>
  <c r="M8" i="2"/>
  <c r="I8" i="10" s="1"/>
  <c r="H7" i="10"/>
  <c r="M7" i="2"/>
  <c r="I7" i="10" s="1"/>
  <c r="H6" i="10"/>
  <c r="M6" i="2"/>
  <c r="I6" i="10" s="1"/>
  <c r="D34" i="10"/>
  <c r="C32" i="10"/>
  <c r="D33" i="10"/>
  <c r="C33" i="10"/>
  <c r="C31" i="10"/>
  <c r="H19" i="10"/>
  <c r="I22" i="10"/>
  <c r="H22" i="10"/>
  <c r="H18" i="10"/>
  <c r="H21" i="10"/>
  <c r="C18" i="10"/>
  <c r="C22" i="10"/>
  <c r="C21" i="10"/>
  <c r="C20" i="10"/>
  <c r="C19" i="10"/>
  <c r="H9" i="10"/>
  <c r="H10" i="10"/>
  <c r="L10" i="1"/>
  <c r="L9" i="1"/>
  <c r="L8" i="1"/>
  <c r="L7" i="1"/>
  <c r="M11" i="1" l="1"/>
  <c r="D11" i="10" s="1"/>
  <c r="M6" i="1"/>
  <c r="D6" i="10" s="1"/>
  <c r="C9" i="10"/>
  <c r="M9" i="1"/>
  <c r="D9" i="10" s="1"/>
  <c r="C8" i="10"/>
  <c r="M8" i="1"/>
  <c r="D8" i="10" s="1"/>
  <c r="C10" i="10"/>
  <c r="M10" i="1"/>
  <c r="D10" i="10" s="1"/>
  <c r="C7" i="10"/>
  <c r="M7" i="1"/>
  <c r="D7" i="10" s="1"/>
  <c r="C6" i="10"/>
</calcChain>
</file>

<file path=xl/sharedStrings.xml><?xml version="1.0" encoding="utf-8"?>
<sst xmlns="http://schemas.openxmlformats.org/spreadsheetml/2006/main" count="1045" uniqueCount="266">
  <si>
    <t>Jméno</t>
  </si>
  <si>
    <t>Škola</t>
  </si>
  <si>
    <t>tř.</t>
  </si>
  <si>
    <t>SČ</t>
  </si>
  <si>
    <t>Čas</t>
  </si>
  <si>
    <t>poř.</t>
  </si>
  <si>
    <t>Celkové pořadí</t>
  </si>
  <si>
    <t>Název školy</t>
  </si>
  <si>
    <t>Součet</t>
  </si>
  <si>
    <t>Pořadí</t>
  </si>
  <si>
    <t>poč. záv.</t>
  </si>
  <si>
    <t>ročník</t>
  </si>
  <si>
    <t xml:space="preserve">Jméno </t>
  </si>
  <si>
    <t>kat.</t>
  </si>
  <si>
    <t>Celkem závodníků</t>
  </si>
  <si>
    <t>Startovní čísla</t>
  </si>
  <si>
    <t>Kategorie</t>
  </si>
  <si>
    <t>Barva čísel</t>
  </si>
  <si>
    <t>Kategorie III - Žkm</t>
  </si>
  <si>
    <t>Kategorie IV - Žky</t>
  </si>
  <si>
    <t>Kategorie V - Dky</t>
  </si>
  <si>
    <t>Kategorie III - Žcm</t>
  </si>
  <si>
    <t>Kategorie IV - Žci</t>
  </si>
  <si>
    <t>Kategorie V - Dci</t>
  </si>
  <si>
    <t>součet</t>
  </si>
  <si>
    <t>pořadí</t>
  </si>
  <si>
    <t>Celkové výsledky</t>
  </si>
  <si>
    <t>Mladší žákyně - Přespolní běh (D.III)</t>
  </si>
  <si>
    <t>Mladší žáci - přespolní běh (H.III)</t>
  </si>
  <si>
    <t>Dorostenky - Přespolní běh (D.V)</t>
  </si>
  <si>
    <t>Dorostenci - Přespolní běh (H.V)</t>
  </si>
  <si>
    <t>Mladší žáci (H.III)</t>
  </si>
  <si>
    <t>Starší žáci (H.IV)</t>
  </si>
  <si>
    <t>Dorostenci (H.V)</t>
  </si>
  <si>
    <t>Mladší žákyně</t>
  </si>
  <si>
    <t>Starší žákyně</t>
  </si>
  <si>
    <t>Dorostenky</t>
  </si>
  <si>
    <t>Mladší žáci</t>
  </si>
  <si>
    <t>Starší žáci</t>
  </si>
  <si>
    <t>Dorostenci</t>
  </si>
  <si>
    <t>Mladší žákyně (D.III)</t>
  </si>
  <si>
    <t>Starší žákyně (D.IV)</t>
  </si>
  <si>
    <t>Dorostenky (D.V)</t>
  </si>
  <si>
    <t>Žkm</t>
  </si>
  <si>
    <t>Žky</t>
  </si>
  <si>
    <t>Dky</t>
  </si>
  <si>
    <t>Žcm</t>
  </si>
  <si>
    <t>Žci</t>
  </si>
  <si>
    <t>Dci</t>
  </si>
  <si>
    <t>ZŠ Nerudova České Budějovice</t>
  </si>
  <si>
    <t>Filouš Jiří</t>
  </si>
  <si>
    <t>Hypš Jan</t>
  </si>
  <si>
    <t>Šimůnek Tobias</t>
  </si>
  <si>
    <t>Hazuka Jan</t>
  </si>
  <si>
    <t>ZŠ Nerudova ČB</t>
  </si>
  <si>
    <t>ZŠ J. K. Tyla Písek</t>
  </si>
  <si>
    <t>ZŠ JKT Písek</t>
  </si>
  <si>
    <t>Hemalová Aisha</t>
  </si>
  <si>
    <t>Brožová Kateřina</t>
  </si>
  <si>
    <t>Ondoková Daniela</t>
  </si>
  <si>
    <t>Solnařová Ema</t>
  </si>
  <si>
    <t>Zborníková Lucie</t>
  </si>
  <si>
    <t>ZŠ Janderova Jindřichův Hradec</t>
  </si>
  <si>
    <t>ZŠ Janderova JH</t>
  </si>
  <si>
    <t>Hanefl Vojtěch</t>
  </si>
  <si>
    <t>Peroutka Matěj</t>
  </si>
  <si>
    <t>Klaubauf Adam</t>
  </si>
  <si>
    <t>Fitz Radim</t>
  </si>
  <si>
    <t>Feigl Štěpán</t>
  </si>
  <si>
    <t>Průchová Terezie</t>
  </si>
  <si>
    <t>Kovářová Natálie</t>
  </si>
  <si>
    <t>Nováková Berenika</t>
  </si>
  <si>
    <t>Kupková Linda</t>
  </si>
  <si>
    <t>Dvořáková Tereza</t>
  </si>
  <si>
    <t>Madar Kryštof</t>
  </si>
  <si>
    <t>Jelínek Vít</t>
  </si>
  <si>
    <t>Míchal Jakub</t>
  </si>
  <si>
    <t>Kesl Jan</t>
  </si>
  <si>
    <t>Bednář Jan</t>
  </si>
  <si>
    <t>SŠ České Velenice</t>
  </si>
  <si>
    <t>SČ České Velenice</t>
  </si>
  <si>
    <t>Souček Filip</t>
  </si>
  <si>
    <t>Horváth Filip</t>
  </si>
  <si>
    <t>Kronika Bohuslav</t>
  </si>
  <si>
    <t>Hubálovský Martin</t>
  </si>
  <si>
    <t>Daněk Jiří</t>
  </si>
  <si>
    <t>Fiala Jonáš</t>
  </si>
  <si>
    <t>Gymnázium Písek</t>
  </si>
  <si>
    <t>Terčová Emma</t>
  </si>
  <si>
    <t>Koutníková Tereza</t>
  </si>
  <si>
    <t>Rybáková Anna</t>
  </si>
  <si>
    <t>Zacharová Beáta</t>
  </si>
  <si>
    <t>Záluská Jana</t>
  </si>
  <si>
    <t>Konfrštová Klára</t>
  </si>
  <si>
    <t>Nosková Sára</t>
  </si>
  <si>
    <t>Janovská Monika</t>
  </si>
  <si>
    <t>Veličková Markéta</t>
  </si>
  <si>
    <t>Králová Barbora</t>
  </si>
  <si>
    <t>Malina Vojtěch</t>
  </si>
  <si>
    <t>Velát Vojtěch</t>
  </si>
  <si>
    <t>Wagner Ondřej</t>
  </si>
  <si>
    <t>Hrodek Ondřej Otto</t>
  </si>
  <si>
    <t>Hryzbil Jan</t>
  </si>
  <si>
    <t>SpŠ Stavební České Budějovice</t>
  </si>
  <si>
    <t>SpŠ Stavební ČB</t>
  </si>
  <si>
    <t>Strnad Jakub</t>
  </si>
  <si>
    <t>Jelínek Šimon</t>
  </si>
  <si>
    <t>Plášil Petr</t>
  </si>
  <si>
    <t>Tůma Adam</t>
  </si>
  <si>
    <t>ZŠ Fantova Kaplice</t>
  </si>
  <si>
    <t>Fuchsík Maxmilián</t>
  </si>
  <si>
    <t>Janek Prokop</t>
  </si>
  <si>
    <t>Čapek Jan</t>
  </si>
  <si>
    <t>Mrenica Michal</t>
  </si>
  <si>
    <t>Čoka Tomáš</t>
  </si>
  <si>
    <t>Kovář Jan</t>
  </si>
  <si>
    <t>ZŠ Jarošovská Jindřichův Hradec</t>
  </si>
  <si>
    <t>ZŠ Jarošovská JH</t>
  </si>
  <si>
    <t>Chytrová Mia</t>
  </si>
  <si>
    <t>Fertálová Nela</t>
  </si>
  <si>
    <t>Křížová Tereza</t>
  </si>
  <si>
    <t>Kolaříková Saša</t>
  </si>
  <si>
    <t>Houdková Barbora</t>
  </si>
  <si>
    <t>Blažek Vojtěch</t>
  </si>
  <si>
    <t>Petrů Tomáš</t>
  </si>
  <si>
    <t>Matoušek Vašek</t>
  </si>
  <si>
    <t>Šteflíček Tomáš</t>
  </si>
  <si>
    <t>Petrák Matěj</t>
  </si>
  <si>
    <t>ZŠ Zborovská Tábor</t>
  </si>
  <si>
    <t>ZŠ Vajgar 692 Jindřichův Hradec</t>
  </si>
  <si>
    <t>ZŠ Vajgar 692 JH</t>
  </si>
  <si>
    <t>Bočková Martina</t>
  </si>
  <si>
    <t>Martínková Vendula</t>
  </si>
  <si>
    <t>Ondřasinová Tereza</t>
  </si>
  <si>
    <t>Součková Klára</t>
  </si>
  <si>
    <t>Špačková Bára</t>
  </si>
  <si>
    <t>Šindelářová Karolína</t>
  </si>
  <si>
    <t>ZŠ a MŠ Ludvíka Kuby České Budějovice</t>
  </si>
  <si>
    <t>ZŠ a MŠ L. Kuby ČB</t>
  </si>
  <si>
    <t>Voldřichová Karolína</t>
  </si>
  <si>
    <t>Pospíšilová Veronika</t>
  </si>
  <si>
    <t>Worndl Sára</t>
  </si>
  <si>
    <t>Břízová Kristýna</t>
  </si>
  <si>
    <t>Kladrubská Nella</t>
  </si>
  <si>
    <t>Škrdlantová Klára</t>
  </si>
  <si>
    <t>Nováková Anežka</t>
  </si>
  <si>
    <t>Burdová Kateřina</t>
  </si>
  <si>
    <t>Čápová Zuzana</t>
  </si>
  <si>
    <t>Melicharová Ester</t>
  </si>
  <si>
    <t>Šolcová Eliška</t>
  </si>
  <si>
    <t>Hadačová Aneta</t>
  </si>
  <si>
    <t>ZŠ Školní Kaplice</t>
  </si>
  <si>
    <t>Mačková Nikola</t>
  </si>
  <si>
    <t>Mimrová Valerie</t>
  </si>
  <si>
    <t>Jadlovská Adéla</t>
  </si>
  <si>
    <t>Kubatová Amélie</t>
  </si>
  <si>
    <t>Littová Bára</t>
  </si>
  <si>
    <t>Timofte Gloria</t>
  </si>
  <si>
    <t>Mikeš Petr</t>
  </si>
  <si>
    <t>Vaněk Dominik</t>
  </si>
  <si>
    <t>Štěpánek David</t>
  </si>
  <si>
    <t>Janda Dominik</t>
  </si>
  <si>
    <t>Kybenko Nazar</t>
  </si>
  <si>
    <t>Jakubec Michal</t>
  </si>
  <si>
    <t>Bogdanova Anastasija</t>
  </si>
  <si>
    <t>Adámková Zuzana</t>
  </si>
  <si>
    <t>Adámková Adéla</t>
  </si>
  <si>
    <t>Hulíková Eliška</t>
  </si>
  <si>
    <t>Krnáčová Michaela</t>
  </si>
  <si>
    <t>Šedivá Denisa</t>
  </si>
  <si>
    <t>ZŠ TGM Písek</t>
  </si>
  <si>
    <t>ZŠ T. G. Masaryka Písek</t>
  </si>
  <si>
    <t>Toužimský Tobiáš</t>
  </si>
  <si>
    <t>Plachý David</t>
  </si>
  <si>
    <t>Skála Vojtěch</t>
  </si>
  <si>
    <t>Cechl Robin</t>
  </si>
  <si>
    <t>Suchan Michal</t>
  </si>
  <si>
    <t>Sochůrek Lukáš</t>
  </si>
  <si>
    <t>Čadek Tobiáš</t>
  </si>
  <si>
    <t>Procházka Tomáš</t>
  </si>
  <si>
    <t>Procházka Šimon</t>
  </si>
  <si>
    <t>Farová Eva</t>
  </si>
  <si>
    <t>Vaczulková Daniela</t>
  </si>
  <si>
    <t>Tomečková Tereza</t>
  </si>
  <si>
    <t>Kouřímská Nela</t>
  </si>
  <si>
    <t>Miňhová Zuzana</t>
  </si>
  <si>
    <t>ZŠ a MŠ Jistebnice</t>
  </si>
  <si>
    <t>Gymnázium Pierra de Coubertina Tábor</t>
  </si>
  <si>
    <t>Gymnázium PdC Tábor</t>
  </si>
  <si>
    <t>Pekařová Nela</t>
  </si>
  <si>
    <t>Korousová Nikola</t>
  </si>
  <si>
    <t>Pazdírková Kateřina</t>
  </si>
  <si>
    <t>Šimáková Adéla</t>
  </si>
  <si>
    <t>Hák Hynek</t>
  </si>
  <si>
    <t>Kraus Tomáš</t>
  </si>
  <si>
    <t>Svoboda Šimon</t>
  </si>
  <si>
    <t>Vokoun Ondřej</t>
  </si>
  <si>
    <t>Andreas Matyáš</t>
  </si>
  <si>
    <t>Plocha Michal</t>
  </si>
  <si>
    <t>ZŠ Nová Včelnice</t>
  </si>
  <si>
    <t>Bereš Jan</t>
  </si>
  <si>
    <t>Holický Jakub</t>
  </si>
  <si>
    <t>Brus Ondřej</t>
  </si>
  <si>
    <t>Hána David</t>
  </si>
  <si>
    <t>Kupka Filip</t>
  </si>
  <si>
    <t>Pohlodko Petr</t>
  </si>
  <si>
    <t>Lašek Adam</t>
  </si>
  <si>
    <t>Lašek Jan</t>
  </si>
  <si>
    <t>Sobotka Ondřej</t>
  </si>
  <si>
    <t>Novotný Tomáš</t>
  </si>
  <si>
    <t>Podzimek Radim</t>
  </si>
  <si>
    <t>Kubašta Jan</t>
  </si>
  <si>
    <t>Švec Štěpán</t>
  </si>
  <si>
    <t>Pražák Matěj</t>
  </si>
  <si>
    <t>Schmaus Marek</t>
  </si>
  <si>
    <t>Hotový Martin</t>
  </si>
  <si>
    <t>Šiška Adam</t>
  </si>
  <si>
    <t>Dušáková Denisa</t>
  </si>
  <si>
    <t>Schneiderová Viktorie</t>
  </si>
  <si>
    <t>Benáková Eliška</t>
  </si>
  <si>
    <t>Bauerová Anna</t>
  </si>
  <si>
    <t>Kloučková Klára</t>
  </si>
  <si>
    <t>Beková Klára</t>
  </si>
  <si>
    <t>ZŠ Slavonice</t>
  </si>
  <si>
    <t>Nosková Viktorie</t>
  </si>
  <si>
    <t>Trávníčková Tereza</t>
  </si>
  <si>
    <t>Machová Jolana</t>
  </si>
  <si>
    <t>Kadrnošková Klára</t>
  </si>
  <si>
    <t>Machová Jana</t>
  </si>
  <si>
    <t>SŠRV Jakuba Krčína Třeboň</t>
  </si>
  <si>
    <t>SŠRV J. Krčína Třeboň</t>
  </si>
  <si>
    <t>Kriegerová Olga</t>
  </si>
  <si>
    <t>Hulíková Anna</t>
  </si>
  <si>
    <t>Fialová Eliška</t>
  </si>
  <si>
    <t>Kostrounová Vanesa</t>
  </si>
  <si>
    <t>ZŠ a MŠ Dubné</t>
  </si>
  <si>
    <t>Král Martin</t>
  </si>
  <si>
    <t>Pouzar Jan</t>
  </si>
  <si>
    <t>Placanda Jakub</t>
  </si>
  <si>
    <t>Růzma Vlastimil</t>
  </si>
  <si>
    <t>Švajda Josef</t>
  </si>
  <si>
    <t>Gymnázium Vítězslava Nováka Jindřichův Hradec</t>
  </si>
  <si>
    <t>GVN J. Hradec</t>
  </si>
  <si>
    <t>Voráčková Natálie</t>
  </si>
  <si>
    <t>Bednářová Lola</t>
  </si>
  <si>
    <t>Brožová Amélie</t>
  </si>
  <si>
    <t>Kubíčková Lea</t>
  </si>
  <si>
    <t>Votavová Anežka</t>
  </si>
  <si>
    <t>Vinš David</t>
  </si>
  <si>
    <t>Nouza Michal</t>
  </si>
  <si>
    <t>Blažek Cyril</t>
  </si>
  <si>
    <t>Kinšt Antonín</t>
  </si>
  <si>
    <t>Dvořák Matyáš</t>
  </si>
  <si>
    <t>Těthal Josef</t>
  </si>
  <si>
    <t>Grill Michal</t>
  </si>
  <si>
    <t>Svatošová Ema</t>
  </si>
  <si>
    <t>Kocík Matyáš</t>
  </si>
  <si>
    <t>Šafránek Marek</t>
  </si>
  <si>
    <t>Staněk Jakub</t>
  </si>
  <si>
    <t>Benda Marek</t>
  </si>
  <si>
    <t>Jindráková Justýna</t>
  </si>
  <si>
    <t>Šerhakl Bořek</t>
  </si>
  <si>
    <t>Ranglová Adéla</t>
  </si>
  <si>
    <t>DNF</t>
  </si>
  <si>
    <t>Žáci - Přespolní běh (H.IV)</t>
  </si>
  <si>
    <t>Žákyně - Přespolní běh (D.IV)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</si>
</sst>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2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7" fontId="1" fillId="0" borderId="1" xfId="0" applyNumberFormat="1" applyFont="1" applyBorder="1" applyAlignment="1">
      <alignment horizontal="center" vertical="center"/>
    </xf>
    <xf numFmtId="47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7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1" fillId="3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8" xfId="0" applyFont="1" applyFill="1" applyBorder="1"/>
    <xf numFmtId="0" fontId="0" fillId="2" borderId="8" xfId="0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0" fontId="0" fillId="0" borderId="0" xfId="0" applyNumberFormat="1"/>
    <xf numFmtId="164" fontId="0" fillId="0" borderId="2" xfId="0" applyNumberFormat="1" applyBorder="1"/>
    <xf numFmtId="0" fontId="2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A868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A4" sqref="A4"/>
    </sheetView>
  </sheetViews>
  <sheetFormatPr defaultRowHeight="14.4" x14ac:dyDescent="0.3"/>
  <cols>
    <col min="1" max="1" width="28.8867187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11.6640625" customWidth="1"/>
  </cols>
  <sheetData>
    <row r="1" spans="1:13" ht="15" thickBot="1" x14ac:dyDescent="0.35">
      <c r="A1" s="60" t="s">
        <v>27</v>
      </c>
      <c r="B1" s="60"/>
      <c r="C1" s="60"/>
      <c r="D1" s="60"/>
      <c r="E1" s="60"/>
      <c r="F1" s="60"/>
      <c r="G1" s="60"/>
    </row>
    <row r="2" spans="1:13" ht="15" thickBot="1" x14ac:dyDescent="0.35">
      <c r="A2" s="60"/>
      <c r="B2" s="60"/>
      <c r="C2" s="60"/>
      <c r="D2" s="60"/>
      <c r="E2" s="60"/>
      <c r="F2" s="60"/>
      <c r="G2" s="60"/>
      <c r="J2" s="62" t="s">
        <v>6</v>
      </c>
      <c r="K2" s="62"/>
      <c r="L2" s="62"/>
      <c r="M2" s="62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  <c r="J3" s="62"/>
      <c r="K3" s="62"/>
      <c r="L3" s="62"/>
      <c r="M3" s="62"/>
    </row>
    <row r="4" spans="1:13" ht="16.8" customHeight="1" thickBot="1" x14ac:dyDescent="0.35">
      <c r="A4" s="8" t="s">
        <v>57</v>
      </c>
      <c r="B4" s="2" t="s">
        <v>56</v>
      </c>
      <c r="C4" s="2">
        <v>6</v>
      </c>
      <c r="D4" s="52">
        <v>11</v>
      </c>
      <c r="E4" s="12">
        <v>1</v>
      </c>
      <c r="F4" s="13">
        <v>4.3622685185185179E-3</v>
      </c>
      <c r="G4" s="12">
        <f>RANK(F4,$F$4:$F$51,1)</f>
        <v>12</v>
      </c>
      <c r="J4" s="61" t="s">
        <v>7</v>
      </c>
      <c r="K4" s="61" t="s">
        <v>10</v>
      </c>
      <c r="L4" s="61" t="s">
        <v>8</v>
      </c>
      <c r="M4" s="61" t="s">
        <v>9</v>
      </c>
    </row>
    <row r="5" spans="1:13" ht="16.95" customHeight="1" thickBot="1" x14ac:dyDescent="0.35">
      <c r="A5" s="9" t="s">
        <v>58</v>
      </c>
      <c r="B5" s="3" t="s">
        <v>56</v>
      </c>
      <c r="C5" s="3">
        <v>6</v>
      </c>
      <c r="D5" s="53">
        <v>11</v>
      </c>
      <c r="E5" s="6">
        <v>2</v>
      </c>
      <c r="F5" s="14">
        <v>4.5902777777777782E-3</v>
      </c>
      <c r="G5" s="6">
        <f t="shared" ref="G5:G51" si="0">RANK(F5,$F$4:$F$51,1)</f>
        <v>21</v>
      </c>
      <c r="J5" s="61"/>
      <c r="K5" s="61"/>
      <c r="L5" s="61"/>
      <c r="M5" s="61"/>
    </row>
    <row r="6" spans="1:13" ht="16.95" customHeight="1" x14ac:dyDescent="0.3">
      <c r="A6" s="9" t="s">
        <v>59</v>
      </c>
      <c r="B6" s="3" t="s">
        <v>56</v>
      </c>
      <c r="C6" s="3">
        <v>6</v>
      </c>
      <c r="D6" s="53">
        <v>11</v>
      </c>
      <c r="E6" s="6">
        <v>3</v>
      </c>
      <c r="F6" s="14">
        <v>4.2523148148148147E-3</v>
      </c>
      <c r="G6" s="6">
        <f t="shared" si="0"/>
        <v>8</v>
      </c>
      <c r="J6" s="21" t="s">
        <v>55</v>
      </c>
      <c r="K6" s="2">
        <f>COUNTA(A4:A9)</f>
        <v>5</v>
      </c>
      <c r="L6" s="2">
        <f>SMALL($G$4:$G$9,1)+SMALL($G$4:$G$9,2)+SMALL($G$4:$G$9,3)+SMALL($G$4:$G$9,4)</f>
        <v>52</v>
      </c>
      <c r="M6" s="12">
        <f>RANK(L6,$L$6:$L$13,1)</f>
        <v>3</v>
      </c>
    </row>
    <row r="7" spans="1:13" ht="16.95" customHeight="1" x14ac:dyDescent="0.3">
      <c r="A7" s="9" t="s">
        <v>60</v>
      </c>
      <c r="B7" s="3" t="s">
        <v>56</v>
      </c>
      <c r="C7" s="3">
        <v>6</v>
      </c>
      <c r="D7" s="53">
        <v>11</v>
      </c>
      <c r="E7" s="6">
        <v>4</v>
      </c>
      <c r="F7" s="14">
        <v>4.604166666666667E-3</v>
      </c>
      <c r="G7" s="6">
        <f t="shared" si="0"/>
        <v>22</v>
      </c>
      <c r="J7" s="19" t="s">
        <v>116</v>
      </c>
      <c r="K7" s="4">
        <f>COUNTA(A10:A15)</f>
        <v>5</v>
      </c>
      <c r="L7" s="4">
        <f>SMALL(G10:G15,1)+SMALL(G10:G15,2)+SMALL(G10:G15,3)+SMALL(G10:G15,4)</f>
        <v>25</v>
      </c>
      <c r="M7" s="15">
        <f t="shared" ref="M7:M13" si="1">RANK(L7,$L$6:$L$13,1)</f>
        <v>2</v>
      </c>
    </row>
    <row r="8" spans="1:13" ht="16.95" customHeight="1" x14ac:dyDescent="0.3">
      <c r="A8" s="9" t="s">
        <v>61</v>
      </c>
      <c r="B8" s="3" t="s">
        <v>56</v>
      </c>
      <c r="C8" s="3">
        <v>7</v>
      </c>
      <c r="D8" s="53">
        <v>11</v>
      </c>
      <c r="E8" s="6">
        <v>5</v>
      </c>
      <c r="F8" s="14">
        <v>4.3136574074074075E-3</v>
      </c>
      <c r="G8" s="6">
        <f t="shared" si="0"/>
        <v>11</v>
      </c>
      <c r="J8" s="20" t="s">
        <v>128</v>
      </c>
      <c r="K8" s="3">
        <f>COUNTA(A16:A21)</f>
        <v>6</v>
      </c>
      <c r="L8" s="3">
        <f>SMALL(G16:G21,1)+SMALL(G16:G21,2)+SMALL(G16:G21,3)+SMALL(G16:G21,4)</f>
        <v>19</v>
      </c>
      <c r="M8" s="6">
        <f t="shared" si="1"/>
        <v>1</v>
      </c>
    </row>
    <row r="9" spans="1:13" ht="16.95" customHeight="1" x14ac:dyDescent="0.3">
      <c r="A9" s="9"/>
      <c r="B9" s="3" t="s">
        <v>56</v>
      </c>
      <c r="C9" s="3"/>
      <c r="D9" s="53"/>
      <c r="E9" s="6"/>
      <c r="F9" s="14"/>
      <c r="G9" s="6"/>
      <c r="J9" s="19" t="s">
        <v>137</v>
      </c>
      <c r="K9" s="4">
        <f>COUNTA(A22:A27)</f>
        <v>6</v>
      </c>
      <c r="L9" s="4">
        <f>SMALL(G22:G27,1)+SMALL(G22:G27,2)+SMALL(G22:G27,3)+SMALL(G22:G27,4)</f>
        <v>80</v>
      </c>
      <c r="M9" s="15">
        <f t="shared" si="1"/>
        <v>6</v>
      </c>
    </row>
    <row r="10" spans="1:13" ht="16.95" customHeight="1" x14ac:dyDescent="0.3">
      <c r="A10" s="10" t="s">
        <v>118</v>
      </c>
      <c r="B10" s="4" t="s">
        <v>117</v>
      </c>
      <c r="C10" s="4">
        <v>7</v>
      </c>
      <c r="D10" s="54">
        <v>11</v>
      </c>
      <c r="E10" s="15">
        <v>7</v>
      </c>
      <c r="F10" s="16">
        <v>4.0532407407407409E-3</v>
      </c>
      <c r="G10" s="15">
        <f t="shared" si="0"/>
        <v>2</v>
      </c>
      <c r="J10" s="20" t="s">
        <v>151</v>
      </c>
      <c r="K10" s="3">
        <f>COUNTA(A28:A33)</f>
        <v>6</v>
      </c>
      <c r="L10" s="3">
        <f>SMALL(G28:G33,1)+SMALL(G28:G33,2)+SMALL(G28:G33,3)+SMALL(G28:G33,4)</f>
        <v>74</v>
      </c>
      <c r="M10" s="6">
        <f t="shared" si="1"/>
        <v>4</v>
      </c>
    </row>
    <row r="11" spans="1:13" ht="16.95" customHeight="1" x14ac:dyDescent="0.3">
      <c r="A11" s="10" t="s">
        <v>119</v>
      </c>
      <c r="B11" s="4" t="s">
        <v>117</v>
      </c>
      <c r="C11" s="4">
        <v>7</v>
      </c>
      <c r="D11" s="54">
        <v>10</v>
      </c>
      <c r="E11" s="15">
        <v>8</v>
      </c>
      <c r="F11" s="16">
        <v>4.0833333333333338E-3</v>
      </c>
      <c r="G11" s="15">
        <f t="shared" si="0"/>
        <v>4</v>
      </c>
      <c r="J11" s="19" t="s">
        <v>223</v>
      </c>
      <c r="K11" s="4">
        <f>COUNTA(A34:A39)</f>
        <v>6</v>
      </c>
      <c r="L11" s="4">
        <f>SMALL(G34:G39,1)+SMALL(G34:G39,2)+SMALL(G34:G39,3)+SMALL(G34:G39,4)</f>
        <v>77</v>
      </c>
      <c r="M11" s="15">
        <f t="shared" si="1"/>
        <v>5</v>
      </c>
    </row>
    <row r="12" spans="1:13" ht="16.95" customHeight="1" x14ac:dyDescent="0.3">
      <c r="A12" s="10" t="s">
        <v>120</v>
      </c>
      <c r="B12" s="4" t="s">
        <v>117</v>
      </c>
      <c r="C12" s="4">
        <v>7</v>
      </c>
      <c r="D12" s="54">
        <v>11</v>
      </c>
      <c r="E12" s="15">
        <v>10</v>
      </c>
      <c r="F12" s="16">
        <v>4.2696759259259259E-3</v>
      </c>
      <c r="G12" s="15">
        <f t="shared" si="0"/>
        <v>10</v>
      </c>
      <c r="J12" s="20"/>
      <c r="K12" s="3"/>
      <c r="L12" s="3"/>
      <c r="M12" s="6"/>
    </row>
    <row r="13" spans="1:13" ht="16.95" customHeight="1" x14ac:dyDescent="0.3">
      <c r="A13" s="10" t="s">
        <v>121</v>
      </c>
      <c r="B13" s="4" t="s">
        <v>117</v>
      </c>
      <c r="C13" s="4">
        <v>7</v>
      </c>
      <c r="D13" s="54">
        <v>11</v>
      </c>
      <c r="E13" s="15">
        <v>11</v>
      </c>
      <c r="F13" s="16">
        <v>4.2627314814814819E-3</v>
      </c>
      <c r="G13" s="15">
        <f t="shared" si="0"/>
        <v>9</v>
      </c>
      <c r="J13" s="19"/>
      <c r="K13" s="4"/>
      <c r="L13" s="4"/>
      <c r="M13" s="15"/>
    </row>
    <row r="14" spans="1:13" ht="16.95" customHeight="1" x14ac:dyDescent="0.3">
      <c r="A14" s="10" t="s">
        <v>122</v>
      </c>
      <c r="B14" s="4" t="s">
        <v>117</v>
      </c>
      <c r="C14" s="4">
        <v>7</v>
      </c>
      <c r="D14" s="54">
        <v>11</v>
      </c>
      <c r="E14" s="15">
        <v>12</v>
      </c>
      <c r="F14" s="16">
        <v>4.8113425925925928E-3</v>
      </c>
      <c r="G14" s="15">
        <f t="shared" si="0"/>
        <v>29</v>
      </c>
      <c r="J14" s="42"/>
    </row>
    <row r="15" spans="1:13" ht="16.95" customHeight="1" x14ac:dyDescent="0.3">
      <c r="A15" s="10"/>
      <c r="B15" s="4" t="s">
        <v>117</v>
      </c>
      <c r="C15" s="4"/>
      <c r="D15" s="54"/>
      <c r="E15" s="15"/>
      <c r="F15" s="16"/>
      <c r="G15" s="15"/>
      <c r="J15" s="30" t="s">
        <v>14</v>
      </c>
      <c r="K15" s="31">
        <f>SUM(K6:K13)</f>
        <v>34</v>
      </c>
    </row>
    <row r="16" spans="1:13" ht="16.95" customHeight="1" x14ac:dyDescent="0.3">
      <c r="A16" s="11" t="s">
        <v>217</v>
      </c>
      <c r="B16" s="5" t="s">
        <v>128</v>
      </c>
      <c r="C16" s="5">
        <v>7</v>
      </c>
      <c r="D16" s="55">
        <v>11</v>
      </c>
      <c r="E16" s="17">
        <v>13</v>
      </c>
      <c r="F16" s="14">
        <v>4.1400462962962962E-3</v>
      </c>
      <c r="G16" s="6">
        <f t="shared" si="0"/>
        <v>6</v>
      </c>
    </row>
    <row r="17" spans="1:7" ht="16.95" customHeight="1" x14ac:dyDescent="0.3">
      <c r="A17" s="9" t="s">
        <v>218</v>
      </c>
      <c r="B17" s="5" t="s">
        <v>128</v>
      </c>
      <c r="C17" s="3">
        <v>7</v>
      </c>
      <c r="D17" s="53">
        <v>11</v>
      </c>
      <c r="E17" s="6">
        <v>14</v>
      </c>
      <c r="F17" s="14">
        <v>4.1249999999999993E-3</v>
      </c>
      <c r="G17" s="6">
        <f t="shared" si="0"/>
        <v>5</v>
      </c>
    </row>
    <row r="18" spans="1:7" ht="16.95" customHeight="1" x14ac:dyDescent="0.3">
      <c r="A18" s="9" t="s">
        <v>219</v>
      </c>
      <c r="B18" s="5" t="s">
        <v>128</v>
      </c>
      <c r="C18" s="3">
        <v>7</v>
      </c>
      <c r="D18" s="53">
        <v>11</v>
      </c>
      <c r="E18" s="6">
        <v>15</v>
      </c>
      <c r="F18" s="14">
        <v>4.2395833333333339E-3</v>
      </c>
      <c r="G18" s="6">
        <f t="shared" si="0"/>
        <v>7</v>
      </c>
    </row>
    <row r="19" spans="1:7" ht="16.95" customHeight="1" x14ac:dyDescent="0.3">
      <c r="A19" s="9" t="s">
        <v>220</v>
      </c>
      <c r="B19" s="5" t="s">
        <v>128</v>
      </c>
      <c r="C19" s="3">
        <v>7</v>
      </c>
      <c r="D19" s="53">
        <v>11</v>
      </c>
      <c r="E19" s="6">
        <v>17</v>
      </c>
      <c r="F19" s="14">
        <v>4.5810185185185181E-3</v>
      </c>
      <c r="G19" s="6">
        <f t="shared" si="0"/>
        <v>20</v>
      </c>
    </row>
    <row r="20" spans="1:7" ht="16.95" customHeight="1" x14ac:dyDescent="0.3">
      <c r="A20" s="9" t="s">
        <v>221</v>
      </c>
      <c r="B20" s="5" t="s">
        <v>128</v>
      </c>
      <c r="C20" s="3">
        <v>6</v>
      </c>
      <c r="D20" s="53">
        <v>11</v>
      </c>
      <c r="E20" s="6">
        <v>18</v>
      </c>
      <c r="F20" s="14">
        <v>4.0081018518518521E-3</v>
      </c>
      <c r="G20" s="6">
        <f t="shared" si="0"/>
        <v>1</v>
      </c>
    </row>
    <row r="21" spans="1:7" ht="16.95" customHeight="1" x14ac:dyDescent="0.3">
      <c r="A21" s="9" t="s">
        <v>222</v>
      </c>
      <c r="B21" s="5" t="s">
        <v>128</v>
      </c>
      <c r="C21" s="3">
        <v>7</v>
      </c>
      <c r="D21" s="53">
        <v>11</v>
      </c>
      <c r="E21" s="6">
        <v>19</v>
      </c>
      <c r="F21" s="14">
        <v>4.4467592592592588E-3</v>
      </c>
      <c r="G21" s="6">
        <f t="shared" si="0"/>
        <v>14</v>
      </c>
    </row>
    <row r="22" spans="1:7" ht="16.95" customHeight="1" x14ac:dyDescent="0.3">
      <c r="A22" s="10" t="s">
        <v>139</v>
      </c>
      <c r="B22" s="4" t="s">
        <v>138</v>
      </c>
      <c r="C22" s="4">
        <v>7</v>
      </c>
      <c r="D22" s="54">
        <v>10</v>
      </c>
      <c r="E22" s="15">
        <v>20</v>
      </c>
      <c r="F22" s="16">
        <v>4.7511574074074079E-3</v>
      </c>
      <c r="G22" s="15">
        <f t="shared" si="0"/>
        <v>27</v>
      </c>
    </row>
    <row r="23" spans="1:7" ht="16.95" customHeight="1" x14ac:dyDescent="0.3">
      <c r="A23" s="10" t="s">
        <v>140</v>
      </c>
      <c r="B23" s="4" t="s">
        <v>138</v>
      </c>
      <c r="C23" s="4">
        <v>7</v>
      </c>
      <c r="D23" s="54">
        <v>11</v>
      </c>
      <c r="E23" s="15">
        <v>22</v>
      </c>
      <c r="F23" s="16">
        <v>4.5104166666666669E-3</v>
      </c>
      <c r="G23" s="15">
        <f t="shared" si="0"/>
        <v>16</v>
      </c>
    </row>
    <row r="24" spans="1:7" ht="16.95" customHeight="1" x14ac:dyDescent="0.3">
      <c r="A24" s="10" t="s">
        <v>141</v>
      </c>
      <c r="B24" s="4" t="s">
        <v>138</v>
      </c>
      <c r="C24" s="4">
        <v>7</v>
      </c>
      <c r="D24" s="54">
        <v>11</v>
      </c>
      <c r="E24" s="15">
        <v>24</v>
      </c>
      <c r="F24" s="16">
        <v>4.3692129629629628E-3</v>
      </c>
      <c r="G24" s="15">
        <f t="shared" si="0"/>
        <v>13</v>
      </c>
    </row>
    <row r="25" spans="1:7" ht="16.95" customHeight="1" x14ac:dyDescent="0.3">
      <c r="A25" s="10" t="s">
        <v>142</v>
      </c>
      <c r="B25" s="4" t="s">
        <v>138</v>
      </c>
      <c r="C25" s="4">
        <v>7</v>
      </c>
      <c r="D25" s="54">
        <v>11</v>
      </c>
      <c r="E25" s="15">
        <v>25</v>
      </c>
      <c r="F25" s="16">
        <v>4.9201388888888888E-3</v>
      </c>
      <c r="G25" s="15">
        <f t="shared" si="0"/>
        <v>32</v>
      </c>
    </row>
    <row r="26" spans="1:7" ht="16.95" customHeight="1" x14ac:dyDescent="0.3">
      <c r="A26" s="10" t="s">
        <v>143</v>
      </c>
      <c r="B26" s="4" t="s">
        <v>138</v>
      </c>
      <c r="C26" s="4">
        <v>6</v>
      </c>
      <c r="D26" s="54">
        <v>11</v>
      </c>
      <c r="E26" s="15">
        <v>26</v>
      </c>
      <c r="F26" s="16">
        <v>4.6284722222222222E-3</v>
      </c>
      <c r="G26" s="15">
        <f t="shared" si="0"/>
        <v>24</v>
      </c>
    </row>
    <row r="27" spans="1:7" ht="16.95" customHeight="1" x14ac:dyDescent="0.3">
      <c r="A27" s="10" t="s">
        <v>144</v>
      </c>
      <c r="B27" s="4" t="s">
        <v>138</v>
      </c>
      <c r="C27" s="4">
        <v>7</v>
      </c>
      <c r="D27" s="54">
        <v>10</v>
      </c>
      <c r="E27" s="15">
        <v>27</v>
      </c>
      <c r="F27" s="16">
        <v>5.0162037037037041E-3</v>
      </c>
      <c r="G27" s="15">
        <f t="shared" si="0"/>
        <v>33</v>
      </c>
    </row>
    <row r="28" spans="1:7" ht="16.95" customHeight="1" x14ac:dyDescent="0.3">
      <c r="A28" s="11" t="s">
        <v>152</v>
      </c>
      <c r="B28" s="5" t="s">
        <v>151</v>
      </c>
      <c r="C28" s="5">
        <v>7</v>
      </c>
      <c r="D28" s="55">
        <v>10</v>
      </c>
      <c r="E28" s="17">
        <v>28</v>
      </c>
      <c r="F28" s="14">
        <v>4.7604166666666671E-3</v>
      </c>
      <c r="G28" s="6">
        <f t="shared" si="0"/>
        <v>28</v>
      </c>
    </row>
    <row r="29" spans="1:7" ht="16.95" customHeight="1" x14ac:dyDescent="0.3">
      <c r="A29" s="11" t="s">
        <v>153</v>
      </c>
      <c r="B29" s="5" t="s">
        <v>151</v>
      </c>
      <c r="C29" s="5">
        <v>7</v>
      </c>
      <c r="D29" s="55">
        <v>11</v>
      </c>
      <c r="E29" s="17">
        <v>29</v>
      </c>
      <c r="F29" s="14">
        <v>4.6631944444444446E-3</v>
      </c>
      <c r="G29" s="6">
        <f t="shared" si="0"/>
        <v>25</v>
      </c>
    </row>
    <row r="30" spans="1:7" ht="16.95" customHeight="1" x14ac:dyDescent="0.3">
      <c r="A30" s="9" t="s">
        <v>154</v>
      </c>
      <c r="B30" s="5" t="s">
        <v>151</v>
      </c>
      <c r="C30" s="3">
        <v>7</v>
      </c>
      <c r="D30" s="53">
        <v>11</v>
      </c>
      <c r="E30" s="6">
        <v>30</v>
      </c>
      <c r="F30" s="14">
        <v>4.5624999999999997E-3</v>
      </c>
      <c r="G30" s="6">
        <f t="shared" si="0"/>
        <v>19</v>
      </c>
    </row>
    <row r="31" spans="1:7" ht="16.95" customHeight="1" x14ac:dyDescent="0.3">
      <c r="A31" s="9" t="s">
        <v>155</v>
      </c>
      <c r="B31" s="5" t="s">
        <v>151</v>
      </c>
      <c r="C31" s="3">
        <v>7</v>
      </c>
      <c r="D31" s="53">
        <v>11</v>
      </c>
      <c r="E31" s="6">
        <v>32</v>
      </c>
      <c r="F31" s="14">
        <v>4.5324074074074077E-3</v>
      </c>
      <c r="G31" s="6">
        <f t="shared" si="0"/>
        <v>17</v>
      </c>
    </row>
    <row r="32" spans="1:7" ht="16.95" customHeight="1" x14ac:dyDescent="0.3">
      <c r="A32" s="9" t="s">
        <v>156</v>
      </c>
      <c r="B32" s="5" t="s">
        <v>151</v>
      </c>
      <c r="C32" s="3">
        <v>7</v>
      </c>
      <c r="D32" s="53">
        <v>11</v>
      </c>
      <c r="E32" s="6">
        <v>33</v>
      </c>
      <c r="F32" s="14">
        <v>4.4641203703703709E-3</v>
      </c>
      <c r="G32" s="6">
        <f t="shared" si="0"/>
        <v>15</v>
      </c>
    </row>
    <row r="33" spans="1:7" ht="16.95" customHeight="1" x14ac:dyDescent="0.3">
      <c r="A33" s="9" t="s">
        <v>157</v>
      </c>
      <c r="B33" s="5" t="s">
        <v>151</v>
      </c>
      <c r="C33" s="3">
        <v>6</v>
      </c>
      <c r="D33" s="53">
        <v>12</v>
      </c>
      <c r="E33" s="6">
        <v>39</v>
      </c>
      <c r="F33" s="14">
        <v>4.6134259259259262E-3</v>
      </c>
      <c r="G33" s="6">
        <f t="shared" si="0"/>
        <v>23</v>
      </c>
    </row>
    <row r="34" spans="1:7" ht="16.95" customHeight="1" x14ac:dyDescent="0.3">
      <c r="A34" s="10" t="s">
        <v>224</v>
      </c>
      <c r="B34" s="4" t="s">
        <v>223</v>
      </c>
      <c r="C34" s="4">
        <v>6</v>
      </c>
      <c r="D34" s="54">
        <v>10</v>
      </c>
      <c r="E34" s="15">
        <v>40</v>
      </c>
      <c r="F34" s="16">
        <v>4.0798611111111114E-3</v>
      </c>
      <c r="G34" s="15">
        <f t="shared" si="0"/>
        <v>3</v>
      </c>
    </row>
    <row r="35" spans="1:7" ht="16.95" customHeight="1" x14ac:dyDescent="0.3">
      <c r="A35" s="10" t="s">
        <v>225</v>
      </c>
      <c r="B35" s="4" t="s">
        <v>223</v>
      </c>
      <c r="C35" s="4">
        <v>7</v>
      </c>
      <c r="D35" s="54">
        <v>10</v>
      </c>
      <c r="E35" s="15">
        <v>41</v>
      </c>
      <c r="F35" s="16">
        <v>4.5601851851851853E-3</v>
      </c>
      <c r="G35" s="15">
        <f t="shared" si="0"/>
        <v>18</v>
      </c>
    </row>
    <row r="36" spans="1:7" ht="16.95" customHeight="1" x14ac:dyDescent="0.3">
      <c r="A36" s="10" t="s">
        <v>226</v>
      </c>
      <c r="B36" s="4" t="s">
        <v>223</v>
      </c>
      <c r="C36" s="4">
        <v>7</v>
      </c>
      <c r="D36" s="54">
        <v>11</v>
      </c>
      <c r="E36" s="15">
        <v>42</v>
      </c>
      <c r="F36" s="16">
        <v>4.8761574074074072E-3</v>
      </c>
      <c r="G36" s="15">
        <f t="shared" si="0"/>
        <v>30</v>
      </c>
    </row>
    <row r="37" spans="1:7" ht="16.95" customHeight="1" x14ac:dyDescent="0.3">
      <c r="A37" s="10" t="s">
        <v>227</v>
      </c>
      <c r="B37" s="4" t="s">
        <v>223</v>
      </c>
      <c r="C37" s="4">
        <v>6</v>
      </c>
      <c r="D37" s="54">
        <v>12</v>
      </c>
      <c r="E37" s="15">
        <v>43</v>
      </c>
      <c r="F37" s="16">
        <v>4.8993055555555552E-3</v>
      </c>
      <c r="G37" s="15">
        <f t="shared" si="0"/>
        <v>31</v>
      </c>
    </row>
    <row r="38" spans="1:7" ht="16.95" customHeight="1" x14ac:dyDescent="0.3">
      <c r="A38" s="10" t="s">
        <v>260</v>
      </c>
      <c r="B38" s="4" t="s">
        <v>223</v>
      </c>
      <c r="C38" s="4">
        <v>6</v>
      </c>
      <c r="D38" s="54">
        <v>12</v>
      </c>
      <c r="E38" s="15">
        <v>44</v>
      </c>
      <c r="F38" s="16">
        <v>5.0335648148148145E-3</v>
      </c>
      <c r="G38" s="15">
        <f t="shared" si="0"/>
        <v>34</v>
      </c>
    </row>
    <row r="39" spans="1:7" ht="16.95" customHeight="1" x14ac:dyDescent="0.3">
      <c r="A39" s="10" t="s">
        <v>228</v>
      </c>
      <c r="B39" s="4" t="s">
        <v>223</v>
      </c>
      <c r="C39" s="4">
        <v>8</v>
      </c>
      <c r="D39" s="54">
        <v>10</v>
      </c>
      <c r="E39" s="15">
        <v>84</v>
      </c>
      <c r="F39" s="16">
        <v>4.7256944444444447E-3</v>
      </c>
      <c r="G39" s="15">
        <f t="shared" si="0"/>
        <v>26</v>
      </c>
    </row>
    <row r="40" spans="1:7" x14ac:dyDescent="0.3">
      <c r="A40" s="11"/>
      <c r="B40" s="5"/>
      <c r="C40" s="5"/>
      <c r="D40" s="55"/>
      <c r="E40" s="17"/>
      <c r="F40" s="14"/>
      <c r="G40" s="6"/>
    </row>
    <row r="41" spans="1:7" x14ac:dyDescent="0.3">
      <c r="A41" s="9"/>
      <c r="B41" s="5"/>
      <c r="C41" s="3"/>
      <c r="D41" s="53"/>
      <c r="E41" s="6"/>
      <c r="F41" s="14"/>
      <c r="G41" s="6"/>
    </row>
    <row r="42" spans="1:7" x14ac:dyDescent="0.3">
      <c r="A42" s="9"/>
      <c r="B42" s="5"/>
      <c r="C42" s="3"/>
      <c r="D42" s="53"/>
      <c r="E42" s="6"/>
      <c r="F42" s="14"/>
      <c r="G42" s="6"/>
    </row>
    <row r="43" spans="1:7" x14ac:dyDescent="0.3">
      <c r="A43" s="9"/>
      <c r="B43" s="5"/>
      <c r="C43" s="3"/>
      <c r="D43" s="53"/>
      <c r="E43" s="6"/>
      <c r="F43" s="14"/>
      <c r="G43" s="6"/>
    </row>
    <row r="44" spans="1:7" x14ac:dyDescent="0.3">
      <c r="A44" s="9"/>
      <c r="B44" s="5"/>
      <c r="C44" s="3"/>
      <c r="D44" s="53"/>
      <c r="E44" s="6"/>
      <c r="F44" s="14"/>
      <c r="G44" s="6"/>
    </row>
    <row r="45" spans="1:7" x14ac:dyDescent="0.3">
      <c r="A45" s="9"/>
      <c r="B45" s="5"/>
      <c r="C45" s="3"/>
      <c r="D45" s="53"/>
      <c r="E45" s="6"/>
      <c r="F45" s="14"/>
      <c r="G45" s="6"/>
    </row>
    <row r="46" spans="1:7" x14ac:dyDescent="0.3">
      <c r="A46" s="10"/>
      <c r="B46" s="4"/>
      <c r="C46" s="4"/>
      <c r="D46" s="54"/>
      <c r="E46" s="15"/>
      <c r="F46" s="16"/>
      <c r="G46" s="15"/>
    </row>
    <row r="47" spans="1:7" x14ac:dyDescent="0.3">
      <c r="A47" s="10"/>
      <c r="B47" s="4"/>
      <c r="C47" s="4"/>
      <c r="D47" s="54"/>
      <c r="E47" s="15"/>
      <c r="F47" s="16"/>
      <c r="G47" s="15"/>
    </row>
    <row r="48" spans="1:7" x14ac:dyDescent="0.3">
      <c r="A48" s="10"/>
      <c r="B48" s="4"/>
      <c r="C48" s="4"/>
      <c r="D48" s="54"/>
      <c r="E48" s="15"/>
      <c r="F48" s="16"/>
      <c r="G48" s="15"/>
    </row>
    <row r="49" spans="1:7" x14ac:dyDescent="0.3">
      <c r="A49" s="10"/>
      <c r="B49" s="4"/>
      <c r="C49" s="4"/>
      <c r="D49" s="54"/>
      <c r="E49" s="15"/>
      <c r="F49" s="16"/>
      <c r="G49" s="15"/>
    </row>
    <row r="50" spans="1:7" x14ac:dyDescent="0.3">
      <c r="A50" s="10"/>
      <c r="B50" s="4"/>
      <c r="C50" s="4"/>
      <c r="D50" s="54"/>
      <c r="E50" s="15"/>
      <c r="F50" s="16"/>
      <c r="G50" s="15"/>
    </row>
    <row r="51" spans="1:7" x14ac:dyDescent="0.3">
      <c r="A51" s="10"/>
      <c r="B51" s="4"/>
      <c r="C51" s="4"/>
      <c r="D51" s="54"/>
      <c r="E51" s="15"/>
      <c r="F51" s="16"/>
      <c r="G51" s="15"/>
    </row>
  </sheetData>
  <mergeCells count="6">
    <mergeCell ref="A1:G2"/>
    <mergeCell ref="J4:J5"/>
    <mergeCell ref="K4:K5"/>
    <mergeCell ref="L4:L5"/>
    <mergeCell ref="M4:M5"/>
    <mergeCell ref="J2:M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F12" sqref="F12"/>
    </sheetView>
  </sheetViews>
  <sheetFormatPr defaultRowHeight="14.4" x14ac:dyDescent="0.3"/>
  <cols>
    <col min="1" max="1" width="28.8867187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63" t="s">
        <v>28</v>
      </c>
      <c r="B1" s="63"/>
      <c r="C1" s="63"/>
      <c r="D1" s="63"/>
      <c r="E1" s="63"/>
      <c r="F1" s="63"/>
      <c r="G1" s="63"/>
    </row>
    <row r="2" spans="1:13" ht="15" thickBot="1" x14ac:dyDescent="0.35">
      <c r="A2" s="63"/>
      <c r="B2" s="63"/>
      <c r="C2" s="63"/>
      <c r="D2" s="63"/>
      <c r="E2" s="63"/>
      <c r="F2" s="63"/>
      <c r="G2" s="63"/>
      <c r="J2" s="62" t="s">
        <v>6</v>
      </c>
      <c r="K2" s="62"/>
      <c r="L2" s="62"/>
      <c r="M2" s="62"/>
    </row>
    <row r="3" spans="1:13" ht="15" customHeight="1" thickBot="1" x14ac:dyDescent="0.35">
      <c r="A3" s="25" t="s">
        <v>0</v>
      </c>
      <c r="B3" s="25" t="s">
        <v>1</v>
      </c>
      <c r="C3" s="25" t="s">
        <v>2</v>
      </c>
      <c r="D3" s="25" t="s">
        <v>11</v>
      </c>
      <c r="E3" s="25" t="s">
        <v>3</v>
      </c>
      <c r="F3" s="25" t="s">
        <v>4</v>
      </c>
      <c r="G3" s="25" t="s">
        <v>5</v>
      </c>
      <c r="J3" s="62"/>
      <c r="K3" s="62"/>
      <c r="L3" s="62"/>
      <c r="M3" s="62"/>
    </row>
    <row r="4" spans="1:13" ht="16.95" customHeight="1" thickBot="1" x14ac:dyDescent="0.35">
      <c r="A4" s="8" t="s">
        <v>64</v>
      </c>
      <c r="B4" s="2" t="s">
        <v>63</v>
      </c>
      <c r="C4" s="2">
        <v>6</v>
      </c>
      <c r="D4" s="52">
        <v>11</v>
      </c>
      <c r="E4" s="12">
        <v>45</v>
      </c>
      <c r="F4" s="13">
        <v>6.3287037037037036E-3</v>
      </c>
      <c r="G4" s="12">
        <f>RANK(F4,$F$4:$F$51,1)</f>
        <v>20</v>
      </c>
      <c r="J4" s="61" t="s">
        <v>7</v>
      </c>
      <c r="K4" s="61" t="s">
        <v>10</v>
      </c>
      <c r="L4" s="61" t="s">
        <v>8</v>
      </c>
      <c r="M4" s="61" t="s">
        <v>9</v>
      </c>
    </row>
    <row r="5" spans="1:13" ht="16.95" customHeight="1" thickBot="1" x14ac:dyDescent="0.35">
      <c r="A5" s="9" t="s">
        <v>65</v>
      </c>
      <c r="B5" s="3" t="s">
        <v>63</v>
      </c>
      <c r="C5" s="3">
        <v>6</v>
      </c>
      <c r="D5" s="53">
        <v>12</v>
      </c>
      <c r="E5" s="6">
        <v>46</v>
      </c>
      <c r="F5" s="14">
        <v>5.7858796296296304E-3</v>
      </c>
      <c r="G5" s="6">
        <f t="shared" ref="G5:G51" si="0">RANK(F5,$F$4:$F$51,1)</f>
        <v>8</v>
      </c>
      <c r="J5" s="61"/>
      <c r="K5" s="61"/>
      <c r="L5" s="61"/>
      <c r="M5" s="61"/>
    </row>
    <row r="6" spans="1:13" ht="16.95" customHeight="1" x14ac:dyDescent="0.3">
      <c r="A6" s="9" t="s">
        <v>66</v>
      </c>
      <c r="B6" s="3" t="s">
        <v>63</v>
      </c>
      <c r="C6" s="3">
        <v>7</v>
      </c>
      <c r="D6" s="53">
        <v>11</v>
      </c>
      <c r="E6" s="6">
        <v>47</v>
      </c>
      <c r="F6" s="14">
        <v>6.4837962962962957E-3</v>
      </c>
      <c r="G6" s="6">
        <f t="shared" si="0"/>
        <v>26</v>
      </c>
      <c r="J6" s="21" t="s">
        <v>62</v>
      </c>
      <c r="K6" s="2">
        <f>COUNTA(A4:A9)</f>
        <v>5</v>
      </c>
      <c r="L6" s="2">
        <f>SMALL(G4:G9,1)+SMALL(G4:G9,2)+SMALL(G4:G9,3)+SMALL(G4:G9,4)</f>
        <v>71</v>
      </c>
      <c r="M6" s="12">
        <f>RANK(L6,$L$6:$L$13,1)</f>
        <v>4</v>
      </c>
    </row>
    <row r="7" spans="1:13" ht="16.95" customHeight="1" x14ac:dyDescent="0.3">
      <c r="A7" s="9" t="s">
        <v>67</v>
      </c>
      <c r="B7" s="3" t="s">
        <v>63</v>
      </c>
      <c r="C7" s="3">
        <v>7</v>
      </c>
      <c r="D7" s="53">
        <v>11</v>
      </c>
      <c r="E7" s="6">
        <v>49</v>
      </c>
      <c r="F7" s="14">
        <v>6.3854166666666668E-3</v>
      </c>
      <c r="G7" s="6">
        <f t="shared" si="0"/>
        <v>22</v>
      </c>
      <c r="J7" s="19" t="s">
        <v>116</v>
      </c>
      <c r="K7" s="4">
        <f>COUNTA(A10:A15)</f>
        <v>5</v>
      </c>
      <c r="L7" s="4">
        <f>SMALL(G10:G15,1)+SMALL(G10:G15,2)+SMALL(G10:G15,3)+SMALL(G10:G15,4)</f>
        <v>78</v>
      </c>
      <c r="M7" s="15">
        <f t="shared" ref="M7:M13" si="1">RANK(L7,$L$6:$L$13,1)</f>
        <v>5</v>
      </c>
    </row>
    <row r="8" spans="1:13" ht="16.95" customHeight="1" x14ac:dyDescent="0.3">
      <c r="A8" s="9" t="s">
        <v>68</v>
      </c>
      <c r="B8" s="3" t="s">
        <v>63</v>
      </c>
      <c r="C8" s="3">
        <v>7</v>
      </c>
      <c r="D8" s="53">
        <v>10</v>
      </c>
      <c r="E8" s="6">
        <v>50</v>
      </c>
      <c r="F8" s="14">
        <v>6.3449074074074076E-3</v>
      </c>
      <c r="G8" s="6">
        <f t="shared" si="0"/>
        <v>21</v>
      </c>
      <c r="J8" s="20" t="s">
        <v>128</v>
      </c>
      <c r="K8" s="3">
        <f>COUNTA(A16:A21)</f>
        <v>6</v>
      </c>
      <c r="L8" s="3">
        <f>SMALL(G16:G21,1)+SMALL(G16:G21,2)+SMALL(G16:G21,3)+SMALL(G16:G21,4)</f>
        <v>11</v>
      </c>
      <c r="M8" s="6">
        <f t="shared" si="1"/>
        <v>1</v>
      </c>
    </row>
    <row r="9" spans="1:13" ht="16.95" customHeight="1" x14ac:dyDescent="0.3">
      <c r="A9" s="9"/>
      <c r="B9" s="3" t="s">
        <v>63</v>
      </c>
      <c r="C9" s="3"/>
      <c r="D9" s="53"/>
      <c r="E9" s="6"/>
      <c r="F9" s="14"/>
      <c r="G9" s="6"/>
      <c r="J9" s="19" t="s">
        <v>151</v>
      </c>
      <c r="K9" s="4">
        <f>COUNTA(A22:A27)</f>
        <v>6</v>
      </c>
      <c r="L9" s="4">
        <f>SMALL(G22:G27,1)+SMALL(G22:G27,2)+SMALL(G22:G27,3)+SMALL(G22:G27,4)</f>
        <v>81</v>
      </c>
      <c r="M9" s="15">
        <f t="shared" si="1"/>
        <v>6</v>
      </c>
    </row>
    <row r="10" spans="1:13" ht="16.95" customHeight="1" x14ac:dyDescent="0.3">
      <c r="A10" s="10" t="s">
        <v>123</v>
      </c>
      <c r="B10" s="4" t="s">
        <v>117</v>
      </c>
      <c r="C10" s="4">
        <v>7</v>
      </c>
      <c r="D10" s="54">
        <v>10</v>
      </c>
      <c r="E10" s="15">
        <v>51</v>
      </c>
      <c r="F10" s="16">
        <v>5.634259259259259E-3</v>
      </c>
      <c r="G10" s="15">
        <f t="shared" si="0"/>
        <v>4</v>
      </c>
      <c r="J10" s="20" t="s">
        <v>171</v>
      </c>
      <c r="K10" s="3">
        <f>COUNTA(A28:A33)</f>
        <v>5</v>
      </c>
      <c r="L10" s="3">
        <f>SMALL(G28:G33,1)+SMALL(G28:G33,2)+SMALL(G28:G33,3)+SMALL(G28:G33,4)</f>
        <v>52</v>
      </c>
      <c r="M10" s="6">
        <f t="shared" si="1"/>
        <v>3</v>
      </c>
    </row>
    <row r="11" spans="1:13" ht="16.95" customHeight="1" x14ac:dyDescent="0.3">
      <c r="A11" s="10" t="s">
        <v>124</v>
      </c>
      <c r="B11" s="4" t="s">
        <v>117</v>
      </c>
      <c r="C11" s="4">
        <v>7</v>
      </c>
      <c r="D11" s="54">
        <v>11</v>
      </c>
      <c r="E11" s="15">
        <v>52</v>
      </c>
      <c r="F11" s="16" t="s">
        <v>263</v>
      </c>
      <c r="G11" s="15" t="s">
        <v>263</v>
      </c>
      <c r="J11" s="19" t="s">
        <v>235</v>
      </c>
      <c r="K11" s="4">
        <f>COUNTA(A34:A39)</f>
        <v>6</v>
      </c>
      <c r="L11" s="4">
        <f>SMALL(G34:G39,1)+SMALL(G34:G39,2)+SMALL(G34:G39,3)+SMALL(G34:G39,4)</f>
        <v>49</v>
      </c>
      <c r="M11" s="15">
        <f t="shared" si="1"/>
        <v>2</v>
      </c>
    </row>
    <row r="12" spans="1:13" ht="16.95" customHeight="1" x14ac:dyDescent="0.3">
      <c r="A12" s="10" t="s">
        <v>125</v>
      </c>
      <c r="B12" s="4" t="s">
        <v>117</v>
      </c>
      <c r="C12" s="4">
        <v>6</v>
      </c>
      <c r="D12" s="54">
        <v>12</v>
      </c>
      <c r="E12" s="15">
        <v>53</v>
      </c>
      <c r="F12" s="16">
        <v>7.1157407407407411E-3</v>
      </c>
      <c r="G12" s="15">
        <f t="shared" si="0"/>
        <v>32</v>
      </c>
      <c r="J12" s="20"/>
      <c r="K12" s="3"/>
      <c r="L12" s="3"/>
      <c r="M12" s="6"/>
    </row>
    <row r="13" spans="1:13" ht="16.95" customHeight="1" x14ac:dyDescent="0.3">
      <c r="A13" s="10" t="s">
        <v>126</v>
      </c>
      <c r="B13" s="4" t="s">
        <v>117</v>
      </c>
      <c r="C13" s="4">
        <v>6</v>
      </c>
      <c r="D13" s="54">
        <v>12</v>
      </c>
      <c r="E13" s="15">
        <v>54</v>
      </c>
      <c r="F13" s="16">
        <v>7.0462962962962962E-3</v>
      </c>
      <c r="G13" s="15">
        <f t="shared" si="0"/>
        <v>31</v>
      </c>
      <c r="J13" s="19"/>
      <c r="K13" s="4"/>
      <c r="L13" s="4"/>
      <c r="M13" s="15"/>
    </row>
    <row r="14" spans="1:13" ht="16.95" customHeight="1" x14ac:dyDescent="0.3">
      <c r="A14" s="10" t="s">
        <v>127</v>
      </c>
      <c r="B14" s="4" t="s">
        <v>117</v>
      </c>
      <c r="C14" s="4">
        <v>7</v>
      </c>
      <c r="D14" s="54">
        <v>10</v>
      </c>
      <c r="E14" s="15">
        <v>56</v>
      </c>
      <c r="F14" s="16">
        <v>5.8148148148148143E-3</v>
      </c>
      <c r="G14" s="15">
        <f t="shared" si="0"/>
        <v>11</v>
      </c>
      <c r="J14" s="42"/>
    </row>
    <row r="15" spans="1:13" ht="16.95" customHeight="1" x14ac:dyDescent="0.3">
      <c r="A15" s="10"/>
      <c r="B15" s="4" t="s">
        <v>117</v>
      </c>
      <c r="C15" s="4"/>
      <c r="D15" s="54"/>
      <c r="E15" s="15"/>
      <c r="F15" s="16"/>
      <c r="G15" s="15"/>
      <c r="J15" s="30" t="s">
        <v>14</v>
      </c>
      <c r="K15" s="31">
        <f>SUM(K6:K13)</f>
        <v>33</v>
      </c>
    </row>
    <row r="16" spans="1:13" ht="16.95" customHeight="1" x14ac:dyDescent="0.3">
      <c r="A16" s="9" t="s">
        <v>211</v>
      </c>
      <c r="B16" s="5" t="s">
        <v>128</v>
      </c>
      <c r="C16" s="3">
        <v>7</v>
      </c>
      <c r="D16" s="53">
        <v>11</v>
      </c>
      <c r="E16" s="6">
        <v>57</v>
      </c>
      <c r="F16" s="14">
        <v>5.5625000000000006E-3</v>
      </c>
      <c r="G16" s="6">
        <f t="shared" si="0"/>
        <v>3</v>
      </c>
    </row>
    <row r="17" spans="1:7" ht="16.95" customHeight="1" x14ac:dyDescent="0.3">
      <c r="A17" s="9" t="s">
        <v>212</v>
      </c>
      <c r="B17" s="5" t="s">
        <v>128</v>
      </c>
      <c r="C17" s="3">
        <v>7</v>
      </c>
      <c r="D17" s="53">
        <v>11</v>
      </c>
      <c r="E17" s="6">
        <v>58</v>
      </c>
      <c r="F17" s="14">
        <v>6.2268518518518515E-3</v>
      </c>
      <c r="G17" s="6">
        <f t="shared" si="0"/>
        <v>19</v>
      </c>
    </row>
    <row r="18" spans="1:7" ht="16.95" customHeight="1" x14ac:dyDescent="0.3">
      <c r="A18" s="9" t="s">
        <v>213</v>
      </c>
      <c r="B18" s="5" t="s">
        <v>128</v>
      </c>
      <c r="C18" s="3">
        <v>7</v>
      </c>
      <c r="D18" s="53">
        <v>10</v>
      </c>
      <c r="E18" s="6">
        <v>59</v>
      </c>
      <c r="F18" s="14">
        <v>5.7777777777777775E-3</v>
      </c>
      <c r="G18" s="6">
        <f t="shared" si="0"/>
        <v>7</v>
      </c>
    </row>
    <row r="19" spans="1:7" ht="16.95" customHeight="1" x14ac:dyDescent="0.3">
      <c r="A19" s="9" t="s">
        <v>214</v>
      </c>
      <c r="B19" s="5" t="s">
        <v>128</v>
      </c>
      <c r="C19" s="3">
        <v>6</v>
      </c>
      <c r="D19" s="53">
        <v>11</v>
      </c>
      <c r="E19" s="6">
        <v>60</v>
      </c>
      <c r="F19" s="14">
        <v>5.5370370370370374E-3</v>
      </c>
      <c r="G19" s="6">
        <f t="shared" si="0"/>
        <v>1</v>
      </c>
    </row>
    <row r="20" spans="1:7" ht="16.95" customHeight="1" x14ac:dyDescent="0.3">
      <c r="A20" s="9" t="s">
        <v>215</v>
      </c>
      <c r="B20" s="5" t="s">
        <v>128</v>
      </c>
      <c r="C20" s="3">
        <v>6</v>
      </c>
      <c r="D20" s="53">
        <v>11</v>
      </c>
      <c r="E20" s="6">
        <v>61</v>
      </c>
      <c r="F20" s="14">
        <v>5.6793981481481478E-3</v>
      </c>
      <c r="G20" s="6">
        <f t="shared" si="0"/>
        <v>5</v>
      </c>
    </row>
    <row r="21" spans="1:7" ht="16.95" customHeight="1" x14ac:dyDescent="0.3">
      <c r="A21" s="9" t="s">
        <v>216</v>
      </c>
      <c r="B21" s="5" t="s">
        <v>128</v>
      </c>
      <c r="C21" s="3">
        <v>6</v>
      </c>
      <c r="D21" s="53">
        <v>11</v>
      </c>
      <c r="E21" s="6">
        <v>62</v>
      </c>
      <c r="F21" s="14">
        <v>5.5486111111111118E-3</v>
      </c>
      <c r="G21" s="6">
        <f t="shared" si="0"/>
        <v>2</v>
      </c>
    </row>
    <row r="22" spans="1:7" ht="16.95" customHeight="1" x14ac:dyDescent="0.3">
      <c r="A22" s="10" t="s">
        <v>158</v>
      </c>
      <c r="B22" s="4" t="s">
        <v>151</v>
      </c>
      <c r="C22" s="4">
        <v>7</v>
      </c>
      <c r="D22" s="54">
        <v>10</v>
      </c>
      <c r="E22" s="15">
        <v>63</v>
      </c>
      <c r="F22" s="16">
        <v>6.4259259259259261E-3</v>
      </c>
      <c r="G22" s="15">
        <f t="shared" si="0"/>
        <v>25</v>
      </c>
    </row>
    <row r="23" spans="1:7" ht="16.95" customHeight="1" x14ac:dyDescent="0.3">
      <c r="A23" s="10" t="s">
        <v>159</v>
      </c>
      <c r="B23" s="4" t="s">
        <v>151</v>
      </c>
      <c r="C23" s="4">
        <v>6</v>
      </c>
      <c r="D23" s="54">
        <v>11</v>
      </c>
      <c r="E23" s="15">
        <v>64</v>
      </c>
      <c r="F23" s="16">
        <v>6.7789351851851856E-3</v>
      </c>
      <c r="G23" s="15">
        <f t="shared" si="0"/>
        <v>29</v>
      </c>
    </row>
    <row r="24" spans="1:7" ht="16.95" customHeight="1" x14ac:dyDescent="0.3">
      <c r="A24" s="10" t="s">
        <v>160</v>
      </c>
      <c r="B24" s="4" t="s">
        <v>151</v>
      </c>
      <c r="C24" s="4">
        <v>6</v>
      </c>
      <c r="D24" s="54">
        <v>11</v>
      </c>
      <c r="E24" s="15">
        <v>65</v>
      </c>
      <c r="F24" s="16">
        <v>6.1874999999999994E-3</v>
      </c>
      <c r="G24" s="15">
        <f t="shared" si="0"/>
        <v>15</v>
      </c>
    </row>
    <row r="25" spans="1:7" ht="16.95" customHeight="1" x14ac:dyDescent="0.3">
      <c r="A25" s="10" t="s">
        <v>161</v>
      </c>
      <c r="B25" s="4" t="s">
        <v>151</v>
      </c>
      <c r="C25" s="4">
        <v>6</v>
      </c>
      <c r="D25" s="54">
        <v>11</v>
      </c>
      <c r="E25" s="15">
        <v>67</v>
      </c>
      <c r="F25" s="16">
        <v>6.5694444444444446E-3</v>
      </c>
      <c r="G25" s="15">
        <f t="shared" si="0"/>
        <v>28</v>
      </c>
    </row>
    <row r="26" spans="1:7" ht="16.95" customHeight="1" x14ac:dyDescent="0.3">
      <c r="A26" s="10" t="s">
        <v>162</v>
      </c>
      <c r="B26" s="4" t="s">
        <v>151</v>
      </c>
      <c r="C26" s="4">
        <v>6</v>
      </c>
      <c r="D26" s="54">
        <v>10</v>
      </c>
      <c r="E26" s="15">
        <v>68</v>
      </c>
      <c r="F26" s="16">
        <v>6.5486111111111101E-3</v>
      </c>
      <c r="G26" s="15">
        <f t="shared" si="0"/>
        <v>27</v>
      </c>
    </row>
    <row r="27" spans="1:7" ht="16.95" customHeight="1" x14ac:dyDescent="0.3">
      <c r="A27" s="10" t="s">
        <v>163</v>
      </c>
      <c r="B27" s="4" t="s">
        <v>151</v>
      </c>
      <c r="C27" s="4">
        <v>7</v>
      </c>
      <c r="D27" s="54">
        <v>11</v>
      </c>
      <c r="E27" s="15">
        <v>69</v>
      </c>
      <c r="F27" s="16">
        <v>6.0497685185185177E-3</v>
      </c>
      <c r="G27" s="15">
        <f t="shared" si="0"/>
        <v>14</v>
      </c>
    </row>
    <row r="28" spans="1:7" ht="16.95" customHeight="1" x14ac:dyDescent="0.3">
      <c r="A28" s="11" t="s">
        <v>172</v>
      </c>
      <c r="B28" s="5" t="s">
        <v>170</v>
      </c>
      <c r="C28" s="5">
        <v>7</v>
      </c>
      <c r="D28" s="55">
        <v>10</v>
      </c>
      <c r="E28" s="17">
        <v>70</v>
      </c>
      <c r="F28" s="14">
        <v>5.7662037037037031E-3</v>
      </c>
      <c r="G28" s="6">
        <f t="shared" si="0"/>
        <v>6</v>
      </c>
    </row>
    <row r="29" spans="1:7" ht="16.95" customHeight="1" x14ac:dyDescent="0.3">
      <c r="A29" s="11" t="s">
        <v>173</v>
      </c>
      <c r="B29" s="5" t="s">
        <v>170</v>
      </c>
      <c r="C29" s="5">
        <v>7</v>
      </c>
      <c r="D29" s="55">
        <v>10</v>
      </c>
      <c r="E29" s="17">
        <v>71</v>
      </c>
      <c r="F29" s="14">
        <v>6.0370370370370378E-3</v>
      </c>
      <c r="G29" s="6">
        <f t="shared" si="0"/>
        <v>13</v>
      </c>
    </row>
    <row r="30" spans="1:7" ht="16.95" customHeight="1" x14ac:dyDescent="0.3">
      <c r="A30" s="9" t="s">
        <v>257</v>
      </c>
      <c r="B30" s="5" t="s">
        <v>170</v>
      </c>
      <c r="C30" s="3">
        <v>6</v>
      </c>
      <c r="D30" s="53">
        <v>12</v>
      </c>
      <c r="E30" s="6">
        <v>72</v>
      </c>
      <c r="F30" s="14">
        <v>6.4178240740740749E-3</v>
      </c>
      <c r="G30" s="6">
        <f t="shared" si="0"/>
        <v>24</v>
      </c>
    </row>
    <row r="31" spans="1:7" ht="16.95" customHeight="1" x14ac:dyDescent="0.3">
      <c r="A31" s="9" t="s">
        <v>174</v>
      </c>
      <c r="B31" s="5" t="s">
        <v>170</v>
      </c>
      <c r="C31" s="3">
        <v>7</v>
      </c>
      <c r="D31" s="53">
        <v>10</v>
      </c>
      <c r="E31" s="6">
        <v>73</v>
      </c>
      <c r="F31" s="14">
        <v>6.2060185185185196E-3</v>
      </c>
      <c r="G31" s="6">
        <f t="shared" si="0"/>
        <v>17</v>
      </c>
    </row>
    <row r="32" spans="1:7" ht="16.95" customHeight="1" x14ac:dyDescent="0.3">
      <c r="A32" s="9" t="s">
        <v>175</v>
      </c>
      <c r="B32" s="5" t="s">
        <v>170</v>
      </c>
      <c r="C32" s="3">
        <v>6</v>
      </c>
      <c r="D32" s="53">
        <v>12</v>
      </c>
      <c r="E32" s="6">
        <v>74</v>
      </c>
      <c r="F32" s="14">
        <v>6.1956018518518514E-3</v>
      </c>
      <c r="G32" s="6">
        <f t="shared" si="0"/>
        <v>16</v>
      </c>
    </row>
    <row r="33" spans="1:7" ht="16.95" customHeight="1" x14ac:dyDescent="0.3">
      <c r="A33" s="9"/>
      <c r="B33" s="5" t="s">
        <v>170</v>
      </c>
      <c r="C33" s="3"/>
      <c r="D33" s="53"/>
      <c r="E33" s="6"/>
      <c r="F33" s="14"/>
      <c r="G33" s="6"/>
    </row>
    <row r="34" spans="1:7" ht="16.95" customHeight="1" x14ac:dyDescent="0.3">
      <c r="A34" s="10" t="s">
        <v>236</v>
      </c>
      <c r="B34" s="4" t="s">
        <v>235</v>
      </c>
      <c r="C34" s="4">
        <v>6</v>
      </c>
      <c r="D34" s="54">
        <v>11</v>
      </c>
      <c r="E34" s="15">
        <v>76</v>
      </c>
      <c r="F34" s="16">
        <v>6.4039351851851861E-3</v>
      </c>
      <c r="G34" s="15">
        <f t="shared" si="0"/>
        <v>23</v>
      </c>
    </row>
    <row r="35" spans="1:7" ht="16.95" customHeight="1" x14ac:dyDescent="0.3">
      <c r="A35" s="10" t="s">
        <v>237</v>
      </c>
      <c r="B35" s="4" t="s">
        <v>235</v>
      </c>
      <c r="C35" s="4">
        <v>7</v>
      </c>
      <c r="D35" s="54">
        <v>11</v>
      </c>
      <c r="E35" s="15">
        <v>77</v>
      </c>
      <c r="F35" s="16">
        <v>5.7997685185185192E-3</v>
      </c>
      <c r="G35" s="15">
        <f t="shared" si="0"/>
        <v>10</v>
      </c>
    </row>
    <row r="36" spans="1:7" ht="16.95" customHeight="1" x14ac:dyDescent="0.3">
      <c r="A36" s="10" t="s">
        <v>238</v>
      </c>
      <c r="B36" s="4" t="s">
        <v>235</v>
      </c>
      <c r="C36" s="4">
        <v>6</v>
      </c>
      <c r="D36" s="54">
        <v>12</v>
      </c>
      <c r="E36" s="15">
        <v>79</v>
      </c>
      <c r="F36" s="16">
        <v>5.8981481481481489E-3</v>
      </c>
      <c r="G36" s="15">
        <f t="shared" si="0"/>
        <v>12</v>
      </c>
    </row>
    <row r="37" spans="1:7" ht="16.95" customHeight="1" x14ac:dyDescent="0.3">
      <c r="A37" s="10" t="s">
        <v>239</v>
      </c>
      <c r="B37" s="4" t="s">
        <v>235</v>
      </c>
      <c r="C37" s="4">
        <v>7</v>
      </c>
      <c r="D37" s="54">
        <v>10</v>
      </c>
      <c r="E37" s="15">
        <v>81</v>
      </c>
      <c r="F37" s="16">
        <v>5.7916666666666663E-3</v>
      </c>
      <c r="G37" s="15">
        <f t="shared" si="0"/>
        <v>9</v>
      </c>
    </row>
    <row r="38" spans="1:7" ht="16.95" customHeight="1" x14ac:dyDescent="0.3">
      <c r="A38" s="10" t="s">
        <v>240</v>
      </c>
      <c r="B38" s="4" t="s">
        <v>235</v>
      </c>
      <c r="C38" s="4">
        <v>7</v>
      </c>
      <c r="D38" s="54">
        <v>10</v>
      </c>
      <c r="E38" s="15">
        <v>82</v>
      </c>
      <c r="F38" s="16">
        <v>6.2129629629629627E-3</v>
      </c>
      <c r="G38" s="15">
        <f t="shared" si="0"/>
        <v>18</v>
      </c>
    </row>
    <row r="39" spans="1:7" ht="16.95" customHeight="1" x14ac:dyDescent="0.3">
      <c r="A39" s="10" t="s">
        <v>256</v>
      </c>
      <c r="B39" s="4" t="s">
        <v>235</v>
      </c>
      <c r="C39" s="4">
        <v>7</v>
      </c>
      <c r="D39" s="54">
        <v>10</v>
      </c>
      <c r="E39" s="15">
        <v>83</v>
      </c>
      <c r="F39" s="16">
        <v>6.8692129629629632E-3</v>
      </c>
      <c r="G39" s="15">
        <f t="shared" si="0"/>
        <v>30</v>
      </c>
    </row>
    <row r="40" spans="1:7" x14ac:dyDescent="0.3">
      <c r="A40" s="9"/>
      <c r="B40" s="5"/>
      <c r="C40" s="3"/>
      <c r="D40" s="53"/>
      <c r="E40" s="6"/>
      <c r="F40" s="14"/>
      <c r="G40" s="6"/>
    </row>
    <row r="41" spans="1:7" x14ac:dyDescent="0.3">
      <c r="A41" s="9"/>
      <c r="B41" s="5"/>
      <c r="C41" s="3"/>
      <c r="D41" s="53"/>
      <c r="E41" s="6"/>
      <c r="F41" s="14"/>
      <c r="G41" s="6"/>
    </row>
    <row r="42" spans="1:7" x14ac:dyDescent="0.3">
      <c r="A42" s="9"/>
      <c r="B42" s="5"/>
      <c r="C42" s="3"/>
      <c r="D42" s="53"/>
      <c r="E42" s="6"/>
      <c r="F42" s="14"/>
      <c r="G42" s="6"/>
    </row>
    <row r="43" spans="1:7" x14ac:dyDescent="0.3">
      <c r="A43" s="9"/>
      <c r="B43" s="5"/>
      <c r="C43" s="3"/>
      <c r="D43" s="53"/>
      <c r="E43" s="6"/>
      <c r="F43" s="14"/>
      <c r="G43" s="6"/>
    </row>
    <row r="44" spans="1:7" x14ac:dyDescent="0.3">
      <c r="A44" s="9"/>
      <c r="B44" s="5"/>
      <c r="C44" s="3"/>
      <c r="D44" s="53"/>
      <c r="E44" s="6"/>
      <c r="F44" s="14"/>
      <c r="G44" s="6"/>
    </row>
    <row r="45" spans="1:7" x14ac:dyDescent="0.3">
      <c r="A45" s="23"/>
      <c r="B45" s="23"/>
      <c r="C45" s="23"/>
      <c r="D45" s="59"/>
      <c r="E45" s="23"/>
      <c r="F45" s="14"/>
      <c r="G45" s="6"/>
    </row>
    <row r="46" spans="1:7" x14ac:dyDescent="0.3">
      <c r="A46" s="10"/>
      <c r="B46" s="4"/>
      <c r="C46" s="4"/>
      <c r="D46" s="54"/>
      <c r="E46" s="15"/>
      <c r="F46" s="16"/>
      <c r="G46" s="15"/>
    </row>
    <row r="47" spans="1:7" x14ac:dyDescent="0.3">
      <c r="A47" s="10"/>
      <c r="B47" s="4"/>
      <c r="C47" s="4"/>
      <c r="D47" s="54"/>
      <c r="E47" s="15"/>
      <c r="F47" s="16"/>
      <c r="G47" s="15"/>
    </row>
    <row r="48" spans="1:7" x14ac:dyDescent="0.3">
      <c r="A48" s="10"/>
      <c r="B48" s="4"/>
      <c r="C48" s="4"/>
      <c r="D48" s="54"/>
      <c r="E48" s="15"/>
      <c r="F48" s="16"/>
      <c r="G48" s="15"/>
    </row>
    <row r="49" spans="1:7" x14ac:dyDescent="0.3">
      <c r="A49" s="10"/>
      <c r="B49" s="4"/>
      <c r="C49" s="4"/>
      <c r="D49" s="54"/>
      <c r="E49" s="15"/>
      <c r="F49" s="16"/>
      <c r="G49" s="15"/>
    </row>
    <row r="50" spans="1:7" x14ac:dyDescent="0.3">
      <c r="A50" s="10"/>
      <c r="B50" s="4"/>
      <c r="C50" s="4"/>
      <c r="D50" s="54"/>
      <c r="E50" s="15"/>
      <c r="F50" s="16"/>
      <c r="G50" s="15"/>
    </row>
    <row r="51" spans="1:7" x14ac:dyDescent="0.3">
      <c r="A51" s="10"/>
      <c r="B51" s="4"/>
      <c r="C51" s="4"/>
      <c r="D51" s="54"/>
      <c r="E51" s="15"/>
      <c r="F51" s="16"/>
      <c r="G51" s="15"/>
    </row>
  </sheetData>
  <mergeCells count="6">
    <mergeCell ref="A1:G2"/>
    <mergeCell ref="J2:M3"/>
    <mergeCell ref="J4:J5"/>
    <mergeCell ref="K4:K5"/>
    <mergeCell ref="L4:L5"/>
    <mergeCell ref="M4:M5"/>
  </mergeCells>
  <pageMargins left="0.70866141732283461" right="0.70866141732283461" top="0.78740157480314965" bottom="0.78740157480314965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workbookViewId="0">
      <selection activeCell="F23" sqref="F23"/>
    </sheetView>
  </sheetViews>
  <sheetFormatPr defaultRowHeight="14.4" x14ac:dyDescent="0.3"/>
  <cols>
    <col min="1" max="1" width="28.8867187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60" t="s">
        <v>265</v>
      </c>
      <c r="B1" s="60"/>
      <c r="C1" s="60"/>
      <c r="D1" s="60"/>
      <c r="E1" s="60"/>
      <c r="F1" s="60"/>
      <c r="G1" s="60"/>
    </row>
    <row r="2" spans="1:13" ht="15" thickBot="1" x14ac:dyDescent="0.35">
      <c r="A2" s="60"/>
      <c r="B2" s="60"/>
      <c r="C2" s="60"/>
      <c r="D2" s="60"/>
      <c r="E2" s="60"/>
      <c r="F2" s="60"/>
      <c r="G2" s="60"/>
      <c r="J2" s="62" t="s">
        <v>6</v>
      </c>
      <c r="K2" s="62"/>
      <c r="L2" s="62"/>
      <c r="M2" s="62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  <c r="J3" s="62"/>
      <c r="K3" s="62"/>
      <c r="L3" s="62"/>
      <c r="M3" s="62"/>
    </row>
    <row r="4" spans="1:13" ht="16.95" customHeight="1" thickBot="1" x14ac:dyDescent="0.35">
      <c r="A4" s="9" t="s">
        <v>69</v>
      </c>
      <c r="B4" s="3" t="s">
        <v>63</v>
      </c>
      <c r="C4" s="3">
        <v>9</v>
      </c>
      <c r="D4" s="53">
        <v>9</v>
      </c>
      <c r="E4" s="6">
        <v>1</v>
      </c>
      <c r="F4" s="13">
        <v>4.1712962962962962E-3</v>
      </c>
      <c r="G4" s="12">
        <f>RANK(F4,$F$4:$F$51,1)</f>
        <v>13</v>
      </c>
      <c r="J4" s="61" t="s">
        <v>7</v>
      </c>
      <c r="K4" s="61" t="s">
        <v>10</v>
      </c>
      <c r="L4" s="61" t="s">
        <v>8</v>
      </c>
      <c r="M4" s="61" t="s">
        <v>9</v>
      </c>
    </row>
    <row r="5" spans="1:13" ht="16.95" customHeight="1" thickBot="1" x14ac:dyDescent="0.35">
      <c r="A5" s="9" t="s">
        <v>70</v>
      </c>
      <c r="B5" s="3" t="s">
        <v>63</v>
      </c>
      <c r="C5" s="3">
        <v>9</v>
      </c>
      <c r="D5" s="53">
        <v>9</v>
      </c>
      <c r="E5" s="6">
        <v>2</v>
      </c>
      <c r="F5" s="14">
        <v>4.1354166666666666E-3</v>
      </c>
      <c r="G5" s="6">
        <f t="shared" ref="G5:G51" si="0">RANK(F5,$F$4:$F$51,1)</f>
        <v>8</v>
      </c>
      <c r="J5" s="61"/>
      <c r="K5" s="61"/>
      <c r="L5" s="61"/>
      <c r="M5" s="61"/>
    </row>
    <row r="6" spans="1:13" ht="16.95" customHeight="1" x14ac:dyDescent="0.3">
      <c r="A6" s="9" t="s">
        <v>71</v>
      </c>
      <c r="B6" s="3" t="s">
        <v>63</v>
      </c>
      <c r="C6" s="3">
        <v>9</v>
      </c>
      <c r="D6" s="53">
        <v>8</v>
      </c>
      <c r="E6" s="6">
        <v>3</v>
      </c>
      <c r="F6" s="14">
        <v>4.2106481481481483E-3</v>
      </c>
      <c r="G6" s="6">
        <f t="shared" si="0"/>
        <v>15</v>
      </c>
      <c r="J6" s="21" t="s">
        <v>62</v>
      </c>
      <c r="K6" s="2">
        <f>COUNTA(A4:A9)</f>
        <v>5</v>
      </c>
      <c r="L6" s="2">
        <f>SMALL(G4:G9,1)+SMALL(G4:G9,2)+SMALL(G4:G9,3)+SMALL(G4:G9,4)</f>
        <v>43</v>
      </c>
      <c r="M6" s="12">
        <f>RANK(L6,$L$6:$L$13,1)</f>
        <v>2</v>
      </c>
    </row>
    <row r="7" spans="1:13" ht="16.95" customHeight="1" x14ac:dyDescent="0.3">
      <c r="A7" s="9" t="s">
        <v>72</v>
      </c>
      <c r="B7" s="3" t="s">
        <v>63</v>
      </c>
      <c r="C7" s="3">
        <v>9</v>
      </c>
      <c r="D7" s="53">
        <v>8</v>
      </c>
      <c r="E7" s="6">
        <v>4</v>
      </c>
      <c r="F7" s="14">
        <v>4.1643518518518514E-3</v>
      </c>
      <c r="G7" s="6">
        <f t="shared" si="0"/>
        <v>12</v>
      </c>
      <c r="J7" s="19" t="s">
        <v>87</v>
      </c>
      <c r="K7" s="4">
        <f>COUNTA(A10:A15)</f>
        <v>5</v>
      </c>
      <c r="L7" s="4">
        <f>SMALL(G10:G15,1)+SMALL(G10:G15,2)+SMALL(G10:G15,3)+SMALL(G10:G15,4)</f>
        <v>51</v>
      </c>
      <c r="M7" s="15">
        <f t="shared" ref="M7:M13" si="1">RANK(L7,$L$6:$L$13,1)</f>
        <v>3</v>
      </c>
    </row>
    <row r="8" spans="1:13" ht="16.95" customHeight="1" x14ac:dyDescent="0.3">
      <c r="A8" s="9" t="s">
        <v>73</v>
      </c>
      <c r="B8" s="3" t="s">
        <v>63</v>
      </c>
      <c r="C8" s="3">
        <v>8</v>
      </c>
      <c r="D8" s="53">
        <v>9</v>
      </c>
      <c r="E8" s="6">
        <v>6</v>
      </c>
      <c r="F8" s="14">
        <v>4.1527777777777778E-3</v>
      </c>
      <c r="G8" s="6">
        <f t="shared" si="0"/>
        <v>10</v>
      </c>
      <c r="J8" s="20" t="s">
        <v>129</v>
      </c>
      <c r="K8" s="3">
        <f>COUNTA(A16:A21)</f>
        <v>6</v>
      </c>
      <c r="L8" s="3">
        <f>SMALL(G16:G21,1)+SMALL(G16:G21,2)+SMALL(G16:G21,3)+SMALL(G16:G21,4)</f>
        <v>52</v>
      </c>
      <c r="M8" s="6">
        <f t="shared" si="1"/>
        <v>4</v>
      </c>
    </row>
    <row r="9" spans="1:13" ht="16.95" customHeight="1" x14ac:dyDescent="0.3">
      <c r="A9" s="9"/>
      <c r="B9" s="3" t="s">
        <v>63</v>
      </c>
      <c r="C9" s="3"/>
      <c r="D9" s="53"/>
      <c r="E9" s="6"/>
      <c r="F9" s="14"/>
      <c r="G9" s="6"/>
      <c r="J9" s="19" t="s">
        <v>137</v>
      </c>
      <c r="K9" s="4">
        <f>COUNTA(A22:A27)</f>
        <v>6</v>
      </c>
      <c r="L9" s="4">
        <f>SMALL(G22:G27,1)+SMALL(G22:G27,2)+SMALL(G22:G27,3)+SMALL(G22:G27,4)</f>
        <v>101</v>
      </c>
      <c r="M9" s="15">
        <f t="shared" si="1"/>
        <v>6</v>
      </c>
    </row>
    <row r="10" spans="1:13" ht="16.95" customHeight="1" x14ac:dyDescent="0.3">
      <c r="A10" s="10" t="s">
        <v>88</v>
      </c>
      <c r="B10" s="4" t="s">
        <v>87</v>
      </c>
      <c r="C10" s="4">
        <v>4</v>
      </c>
      <c r="D10" s="54">
        <v>8</v>
      </c>
      <c r="E10" s="15">
        <v>7</v>
      </c>
      <c r="F10" s="16">
        <v>4.0601851851851849E-3</v>
      </c>
      <c r="G10" s="15">
        <f t="shared" si="0"/>
        <v>5</v>
      </c>
      <c r="J10" s="20" t="s">
        <v>151</v>
      </c>
      <c r="K10" s="3">
        <f>COUNTA(A28:A33)</f>
        <v>6</v>
      </c>
      <c r="L10" s="3">
        <f>SMALL(G28:G33,1)+SMALL(G28:G33,2)+SMALL(G28:G33,3)+SMALL(G28:G33,4)</f>
        <v>69</v>
      </c>
      <c r="M10" s="6">
        <f t="shared" si="1"/>
        <v>5</v>
      </c>
    </row>
    <row r="11" spans="1:13" ht="16.95" customHeight="1" x14ac:dyDescent="0.3">
      <c r="A11" s="10" t="s">
        <v>89</v>
      </c>
      <c r="B11" s="4" t="s">
        <v>87</v>
      </c>
      <c r="C11" s="4">
        <v>4</v>
      </c>
      <c r="D11" s="54">
        <v>8</v>
      </c>
      <c r="E11" s="15">
        <v>8</v>
      </c>
      <c r="F11" s="16">
        <v>4.200231481481481E-3</v>
      </c>
      <c r="G11" s="15">
        <f t="shared" si="0"/>
        <v>14</v>
      </c>
      <c r="J11" s="19" t="s">
        <v>186</v>
      </c>
      <c r="K11" s="4">
        <f>COUNTA(A34:A39)</f>
        <v>6</v>
      </c>
      <c r="L11" s="4">
        <f>SMALL(G34:G39,1)+SMALL(G34:G39,2)+SMALL(G34:G39,3)+SMALL(G34:G39,4)</f>
        <v>21</v>
      </c>
      <c r="M11" s="15">
        <f t="shared" si="1"/>
        <v>1</v>
      </c>
    </row>
    <row r="12" spans="1:13" ht="16.95" customHeight="1" x14ac:dyDescent="0.3">
      <c r="A12" s="10" t="s">
        <v>90</v>
      </c>
      <c r="B12" s="4" t="s">
        <v>87</v>
      </c>
      <c r="C12" s="4">
        <v>4</v>
      </c>
      <c r="D12" s="54">
        <v>8</v>
      </c>
      <c r="E12" s="15">
        <v>9</v>
      </c>
      <c r="F12" s="16">
        <v>4.5057870370370364E-3</v>
      </c>
      <c r="G12" s="15">
        <f t="shared" si="0"/>
        <v>21</v>
      </c>
      <c r="J12" s="20"/>
      <c r="K12" s="3"/>
      <c r="L12" s="3"/>
      <c r="M12" s="6"/>
    </row>
    <row r="13" spans="1:13" ht="16.95" customHeight="1" x14ac:dyDescent="0.3">
      <c r="A13" s="10" t="s">
        <v>91</v>
      </c>
      <c r="B13" s="4" t="s">
        <v>87</v>
      </c>
      <c r="C13" s="4">
        <v>4</v>
      </c>
      <c r="D13" s="54">
        <v>8</v>
      </c>
      <c r="E13" s="15">
        <v>10</v>
      </c>
      <c r="F13" s="16">
        <v>4.6863425925925926E-3</v>
      </c>
      <c r="G13" s="15">
        <f t="shared" si="0"/>
        <v>28</v>
      </c>
      <c r="J13" s="19"/>
      <c r="K13" s="4"/>
      <c r="L13" s="4"/>
      <c r="M13" s="15"/>
    </row>
    <row r="14" spans="1:13" ht="16.95" customHeight="1" x14ac:dyDescent="0.3">
      <c r="A14" s="10" t="s">
        <v>92</v>
      </c>
      <c r="B14" s="4" t="s">
        <v>87</v>
      </c>
      <c r="C14" s="4">
        <v>4</v>
      </c>
      <c r="D14" s="54">
        <v>9</v>
      </c>
      <c r="E14" s="15">
        <v>11</v>
      </c>
      <c r="F14" s="16">
        <v>4.1574074074074074E-3</v>
      </c>
      <c r="G14" s="15">
        <f t="shared" si="0"/>
        <v>11</v>
      </c>
      <c r="J14" s="42"/>
    </row>
    <row r="15" spans="1:13" ht="16.95" customHeight="1" x14ac:dyDescent="0.3">
      <c r="A15" s="10"/>
      <c r="B15" s="4" t="s">
        <v>87</v>
      </c>
      <c r="C15" s="4"/>
      <c r="D15" s="54"/>
      <c r="E15" s="15"/>
      <c r="F15" s="16"/>
      <c r="G15" s="15"/>
      <c r="J15" s="30" t="s">
        <v>14</v>
      </c>
      <c r="K15" s="31">
        <f>SUM(K6:K13)</f>
        <v>34</v>
      </c>
    </row>
    <row r="16" spans="1:13" ht="16.95" customHeight="1" x14ac:dyDescent="0.3">
      <c r="A16" s="11" t="s">
        <v>131</v>
      </c>
      <c r="B16" s="5" t="s">
        <v>130</v>
      </c>
      <c r="C16" s="5">
        <v>8</v>
      </c>
      <c r="D16" s="55">
        <v>10</v>
      </c>
      <c r="E16" s="17">
        <v>12</v>
      </c>
      <c r="F16" s="14">
        <v>4.5451388888888894E-3</v>
      </c>
      <c r="G16" s="6">
        <f t="shared" si="0"/>
        <v>25</v>
      </c>
    </row>
    <row r="17" spans="1:7" ht="16.95" customHeight="1" x14ac:dyDescent="0.3">
      <c r="A17" s="9" t="s">
        <v>132</v>
      </c>
      <c r="B17" s="5" t="s">
        <v>130</v>
      </c>
      <c r="C17" s="3">
        <v>8</v>
      </c>
      <c r="D17" s="53">
        <v>10</v>
      </c>
      <c r="E17" s="6">
        <v>13</v>
      </c>
      <c r="F17" s="14">
        <v>4.875E-3</v>
      </c>
      <c r="G17" s="6">
        <f t="shared" si="0"/>
        <v>32</v>
      </c>
    </row>
    <row r="18" spans="1:7" ht="16.95" customHeight="1" x14ac:dyDescent="0.3">
      <c r="A18" s="9" t="s">
        <v>133</v>
      </c>
      <c r="B18" s="5" t="s">
        <v>130</v>
      </c>
      <c r="C18" s="3">
        <v>9</v>
      </c>
      <c r="D18" s="53">
        <v>8</v>
      </c>
      <c r="E18" s="6">
        <v>14</v>
      </c>
      <c r="F18" s="14">
        <v>4.4965277777777772E-3</v>
      </c>
      <c r="G18" s="6">
        <f t="shared" si="0"/>
        <v>20</v>
      </c>
    </row>
    <row r="19" spans="1:7" ht="16.95" customHeight="1" x14ac:dyDescent="0.3">
      <c r="A19" s="9" t="s">
        <v>134</v>
      </c>
      <c r="B19" s="5" t="s">
        <v>130</v>
      </c>
      <c r="C19" s="3">
        <v>9</v>
      </c>
      <c r="D19" s="53">
        <v>8</v>
      </c>
      <c r="E19" s="6">
        <v>16</v>
      </c>
      <c r="F19" s="14">
        <v>4.108796296296297E-3</v>
      </c>
      <c r="G19" s="6">
        <f t="shared" si="0"/>
        <v>7</v>
      </c>
    </row>
    <row r="20" spans="1:7" ht="16.95" customHeight="1" x14ac:dyDescent="0.3">
      <c r="A20" s="9" t="s">
        <v>135</v>
      </c>
      <c r="B20" s="5" t="s">
        <v>130</v>
      </c>
      <c r="C20" s="3">
        <v>9</v>
      </c>
      <c r="D20" s="53">
        <v>9</v>
      </c>
      <c r="E20" s="6">
        <v>17</v>
      </c>
      <c r="F20" s="14">
        <v>4.5381944444444445E-3</v>
      </c>
      <c r="G20" s="6">
        <f t="shared" si="0"/>
        <v>24</v>
      </c>
    </row>
    <row r="21" spans="1:7" ht="16.95" customHeight="1" x14ac:dyDescent="0.3">
      <c r="A21" s="9" t="s">
        <v>136</v>
      </c>
      <c r="B21" s="5" t="s">
        <v>130</v>
      </c>
      <c r="C21" s="3">
        <v>9</v>
      </c>
      <c r="D21" s="53">
        <v>8</v>
      </c>
      <c r="E21" s="6">
        <v>18</v>
      </c>
      <c r="F21" s="14">
        <v>3.7939814814814811E-3</v>
      </c>
      <c r="G21" s="6">
        <f t="shared" si="0"/>
        <v>1</v>
      </c>
    </row>
    <row r="22" spans="1:7" ht="16.95" customHeight="1" x14ac:dyDescent="0.3">
      <c r="A22" s="10" t="s">
        <v>145</v>
      </c>
      <c r="B22" s="4" t="s">
        <v>138</v>
      </c>
      <c r="C22" s="4">
        <v>9</v>
      </c>
      <c r="D22" s="54">
        <v>9</v>
      </c>
      <c r="E22" s="15">
        <v>19</v>
      </c>
      <c r="F22" s="16">
        <v>4.952546296296296E-3</v>
      </c>
      <c r="G22" s="15">
        <f t="shared" si="0"/>
        <v>33</v>
      </c>
    </row>
    <row r="23" spans="1:7" ht="16.95" customHeight="1" x14ac:dyDescent="0.3">
      <c r="A23" s="10" t="s">
        <v>146</v>
      </c>
      <c r="B23" s="4" t="s">
        <v>138</v>
      </c>
      <c r="C23" s="4">
        <v>9</v>
      </c>
      <c r="D23" s="54">
        <v>9</v>
      </c>
      <c r="E23" s="15">
        <v>21</v>
      </c>
      <c r="F23" s="16" t="s">
        <v>263</v>
      </c>
      <c r="G23" s="15" t="s">
        <v>263</v>
      </c>
    </row>
    <row r="24" spans="1:7" ht="16.95" customHeight="1" x14ac:dyDescent="0.3">
      <c r="A24" s="10" t="s">
        <v>147</v>
      </c>
      <c r="B24" s="4" t="s">
        <v>138</v>
      </c>
      <c r="C24" s="4">
        <v>9</v>
      </c>
      <c r="D24" s="54">
        <v>8</v>
      </c>
      <c r="E24" s="15">
        <v>23</v>
      </c>
      <c r="F24" s="16">
        <v>4.31712962962963E-3</v>
      </c>
      <c r="G24" s="15">
        <f t="shared" si="0"/>
        <v>18</v>
      </c>
    </row>
    <row r="25" spans="1:7" ht="16.95" customHeight="1" x14ac:dyDescent="0.3">
      <c r="A25" s="10" t="s">
        <v>148</v>
      </c>
      <c r="B25" s="4" t="s">
        <v>138</v>
      </c>
      <c r="C25" s="4">
        <v>9</v>
      </c>
      <c r="D25" s="54">
        <v>9</v>
      </c>
      <c r="E25" s="15">
        <v>24</v>
      </c>
      <c r="F25" s="16">
        <v>4.5173611111111109E-3</v>
      </c>
      <c r="G25" s="15">
        <f t="shared" si="0"/>
        <v>22</v>
      </c>
    </row>
    <row r="26" spans="1:7" ht="16.95" customHeight="1" x14ac:dyDescent="0.3">
      <c r="A26" s="10" t="s">
        <v>149</v>
      </c>
      <c r="B26" s="4" t="s">
        <v>138</v>
      </c>
      <c r="C26" s="4">
        <v>9</v>
      </c>
      <c r="D26" s="54">
        <v>8</v>
      </c>
      <c r="E26" s="15">
        <v>25</v>
      </c>
      <c r="F26" s="16">
        <v>4.8680555555555552E-3</v>
      </c>
      <c r="G26" s="15">
        <f t="shared" si="0"/>
        <v>31</v>
      </c>
    </row>
    <row r="27" spans="1:7" ht="16.95" customHeight="1" x14ac:dyDescent="0.3">
      <c r="A27" s="10" t="s">
        <v>150</v>
      </c>
      <c r="B27" s="4" t="s">
        <v>138</v>
      </c>
      <c r="C27" s="4">
        <v>8</v>
      </c>
      <c r="D27" s="54">
        <v>9</v>
      </c>
      <c r="E27" s="15">
        <v>26</v>
      </c>
      <c r="F27" s="16">
        <v>4.8356481481481479E-3</v>
      </c>
      <c r="G27" s="15">
        <f t="shared" si="0"/>
        <v>30</v>
      </c>
    </row>
    <row r="28" spans="1:7" ht="16.95" customHeight="1" x14ac:dyDescent="0.3">
      <c r="A28" s="11" t="s">
        <v>164</v>
      </c>
      <c r="B28" s="5" t="s">
        <v>151</v>
      </c>
      <c r="C28" s="5">
        <v>8</v>
      </c>
      <c r="D28" s="55">
        <v>9</v>
      </c>
      <c r="E28" s="17">
        <v>27</v>
      </c>
      <c r="F28" s="14">
        <v>3.8854166666666668E-3</v>
      </c>
      <c r="G28" s="6">
        <f t="shared" si="0"/>
        <v>3</v>
      </c>
    </row>
    <row r="29" spans="1:7" ht="16.95" customHeight="1" x14ac:dyDescent="0.3">
      <c r="A29" s="11" t="s">
        <v>165</v>
      </c>
      <c r="B29" s="5" t="s">
        <v>151</v>
      </c>
      <c r="C29" s="5">
        <v>9</v>
      </c>
      <c r="D29" s="55">
        <v>8</v>
      </c>
      <c r="E29" s="17">
        <v>28</v>
      </c>
      <c r="F29" s="14">
        <v>4.2916666666666667E-3</v>
      </c>
      <c r="G29" s="6">
        <f t="shared" si="0"/>
        <v>17</v>
      </c>
    </row>
    <row r="30" spans="1:7" ht="16.95" customHeight="1" x14ac:dyDescent="0.3">
      <c r="A30" s="9" t="s">
        <v>166</v>
      </c>
      <c r="B30" s="5" t="s">
        <v>151</v>
      </c>
      <c r="C30" s="3">
        <v>8</v>
      </c>
      <c r="D30" s="53">
        <v>10</v>
      </c>
      <c r="E30" s="6">
        <v>29</v>
      </c>
      <c r="F30" s="14">
        <v>4.5798611111111109E-3</v>
      </c>
      <c r="G30" s="6">
        <f t="shared" si="0"/>
        <v>26</v>
      </c>
    </row>
    <row r="31" spans="1:7" ht="16.95" customHeight="1" x14ac:dyDescent="0.3">
      <c r="A31" s="9" t="s">
        <v>167</v>
      </c>
      <c r="B31" s="5" t="s">
        <v>151</v>
      </c>
      <c r="C31" s="3">
        <v>9</v>
      </c>
      <c r="D31" s="53">
        <v>9</v>
      </c>
      <c r="E31" s="6">
        <v>30</v>
      </c>
      <c r="F31" s="14">
        <v>4.526620370370371E-3</v>
      </c>
      <c r="G31" s="6">
        <f t="shared" si="0"/>
        <v>23</v>
      </c>
    </row>
    <row r="32" spans="1:7" ht="16.95" customHeight="1" x14ac:dyDescent="0.3">
      <c r="A32" s="9" t="s">
        <v>168</v>
      </c>
      <c r="B32" s="5" t="s">
        <v>151</v>
      </c>
      <c r="C32" s="3">
        <v>9</v>
      </c>
      <c r="D32" s="53">
        <v>8</v>
      </c>
      <c r="E32" s="6">
        <v>31</v>
      </c>
      <c r="F32" s="14">
        <v>4.7291666666666671E-3</v>
      </c>
      <c r="G32" s="6">
        <f t="shared" si="0"/>
        <v>29</v>
      </c>
    </row>
    <row r="33" spans="1:7" ht="16.95" customHeight="1" x14ac:dyDescent="0.3">
      <c r="A33" s="9" t="s">
        <v>169</v>
      </c>
      <c r="B33" s="5" t="s">
        <v>151</v>
      </c>
      <c r="C33" s="3">
        <v>8</v>
      </c>
      <c r="D33" s="53">
        <v>10</v>
      </c>
      <c r="E33" s="6">
        <v>32</v>
      </c>
      <c r="F33" s="14">
        <v>4.6793981481481487E-3</v>
      </c>
      <c r="G33" s="6">
        <f t="shared" si="0"/>
        <v>27</v>
      </c>
    </row>
    <row r="34" spans="1:7" ht="16.95" customHeight="1" x14ac:dyDescent="0.3">
      <c r="A34" s="10" t="s">
        <v>181</v>
      </c>
      <c r="B34" s="4" t="s">
        <v>186</v>
      </c>
      <c r="C34" s="4">
        <v>8</v>
      </c>
      <c r="D34" s="54">
        <v>10</v>
      </c>
      <c r="E34" s="15">
        <v>33</v>
      </c>
      <c r="F34" s="16">
        <v>3.95949074074074E-3</v>
      </c>
      <c r="G34" s="15">
        <f t="shared" si="0"/>
        <v>4</v>
      </c>
    </row>
    <row r="35" spans="1:7" ht="16.95" customHeight="1" x14ac:dyDescent="0.3">
      <c r="A35" s="10" t="s">
        <v>182</v>
      </c>
      <c r="B35" s="4" t="s">
        <v>186</v>
      </c>
      <c r="C35" s="4">
        <v>8</v>
      </c>
      <c r="D35" s="54">
        <v>9</v>
      </c>
      <c r="E35" s="15">
        <v>34</v>
      </c>
      <c r="F35" s="16">
        <v>4.084490740740741E-3</v>
      </c>
      <c r="G35" s="15">
        <f t="shared" si="0"/>
        <v>6</v>
      </c>
    </row>
    <row r="36" spans="1:7" ht="16.95" customHeight="1" x14ac:dyDescent="0.3">
      <c r="A36" s="10" t="s">
        <v>183</v>
      </c>
      <c r="B36" s="4" t="s">
        <v>186</v>
      </c>
      <c r="C36" s="4">
        <v>8</v>
      </c>
      <c r="D36" s="54">
        <v>10</v>
      </c>
      <c r="E36" s="15">
        <v>35</v>
      </c>
      <c r="F36" s="16">
        <v>3.8449074074074076E-3</v>
      </c>
      <c r="G36" s="15">
        <f t="shared" si="0"/>
        <v>2</v>
      </c>
    </row>
    <row r="37" spans="1:7" ht="16.95" customHeight="1" x14ac:dyDescent="0.3">
      <c r="A37" s="10" t="s">
        <v>184</v>
      </c>
      <c r="B37" s="4" t="s">
        <v>186</v>
      </c>
      <c r="C37" s="4">
        <v>8</v>
      </c>
      <c r="D37" s="54">
        <v>10</v>
      </c>
      <c r="E37" s="15">
        <v>36</v>
      </c>
      <c r="F37" s="16">
        <v>4.1446759259259258E-3</v>
      </c>
      <c r="G37" s="15">
        <f t="shared" si="0"/>
        <v>9</v>
      </c>
    </row>
    <row r="38" spans="1:7" ht="16.95" customHeight="1" x14ac:dyDescent="0.3">
      <c r="A38" s="10" t="s">
        <v>185</v>
      </c>
      <c r="B38" s="4" t="s">
        <v>186</v>
      </c>
      <c r="C38" s="4">
        <v>9</v>
      </c>
      <c r="D38" s="54">
        <v>8</v>
      </c>
      <c r="E38" s="15">
        <v>37</v>
      </c>
      <c r="F38" s="16">
        <v>4.355324074074074E-3</v>
      </c>
      <c r="G38" s="15">
        <f t="shared" si="0"/>
        <v>19</v>
      </c>
    </row>
    <row r="39" spans="1:7" ht="16.95" customHeight="1" x14ac:dyDescent="0.3">
      <c r="A39" s="10" t="s">
        <v>255</v>
      </c>
      <c r="B39" s="4" t="s">
        <v>186</v>
      </c>
      <c r="C39" s="4">
        <v>7</v>
      </c>
      <c r="D39" s="54">
        <v>11</v>
      </c>
      <c r="E39" s="15">
        <v>38</v>
      </c>
      <c r="F39" s="16">
        <v>4.2569444444444443E-3</v>
      </c>
      <c r="G39" s="15">
        <f t="shared" si="0"/>
        <v>16</v>
      </c>
    </row>
    <row r="40" spans="1:7" x14ac:dyDescent="0.3">
      <c r="A40" s="11"/>
      <c r="B40" s="5"/>
      <c r="C40" s="5"/>
      <c r="D40" s="55"/>
      <c r="E40" s="17"/>
      <c r="F40" s="14"/>
      <c r="G40" s="6"/>
    </row>
    <row r="41" spans="1:7" x14ac:dyDescent="0.3">
      <c r="A41" s="9"/>
      <c r="B41" s="5"/>
      <c r="C41" s="3"/>
      <c r="D41" s="53"/>
      <c r="E41" s="6"/>
      <c r="F41" s="14"/>
      <c r="G41" s="6"/>
    </row>
    <row r="42" spans="1:7" x14ac:dyDescent="0.3">
      <c r="A42" s="9"/>
      <c r="B42" s="5"/>
      <c r="C42" s="3"/>
      <c r="D42" s="53"/>
      <c r="E42" s="6"/>
      <c r="F42" s="14"/>
      <c r="G42" s="6"/>
    </row>
    <row r="43" spans="1:7" x14ac:dyDescent="0.3">
      <c r="A43" s="9"/>
      <c r="B43" s="5"/>
      <c r="C43" s="3"/>
      <c r="D43" s="53"/>
      <c r="E43" s="6"/>
      <c r="F43" s="14"/>
      <c r="G43" s="6"/>
    </row>
    <row r="44" spans="1:7" x14ac:dyDescent="0.3">
      <c r="A44" s="9"/>
      <c r="B44" s="5"/>
      <c r="C44" s="3"/>
      <c r="D44" s="53"/>
      <c r="E44" s="6"/>
      <c r="F44" s="14"/>
      <c r="G44" s="6"/>
    </row>
    <row r="45" spans="1:7" x14ac:dyDescent="0.3">
      <c r="A45" s="9"/>
      <c r="B45" s="5"/>
      <c r="C45" s="3"/>
      <c r="D45" s="53"/>
      <c r="E45" s="6"/>
      <c r="F45" s="14"/>
      <c r="G45" s="6"/>
    </row>
    <row r="46" spans="1:7" x14ac:dyDescent="0.3">
      <c r="A46" s="10"/>
      <c r="B46" s="4"/>
      <c r="C46" s="4"/>
      <c r="D46" s="54"/>
      <c r="E46" s="15"/>
      <c r="F46" s="16"/>
      <c r="G46" s="15"/>
    </row>
    <row r="47" spans="1:7" x14ac:dyDescent="0.3">
      <c r="A47" s="10"/>
      <c r="B47" s="4"/>
      <c r="C47" s="4"/>
      <c r="D47" s="54"/>
      <c r="E47" s="15"/>
      <c r="F47" s="16"/>
      <c r="G47" s="15"/>
    </row>
    <row r="48" spans="1:7" x14ac:dyDescent="0.3">
      <c r="A48" s="10"/>
      <c r="B48" s="4"/>
      <c r="C48" s="4"/>
      <c r="D48" s="54"/>
      <c r="E48" s="15"/>
      <c r="F48" s="16"/>
      <c r="G48" s="15"/>
    </row>
    <row r="49" spans="1:7" x14ac:dyDescent="0.3">
      <c r="A49" s="10"/>
      <c r="B49" s="4"/>
      <c r="C49" s="4"/>
      <c r="D49" s="54"/>
      <c r="E49" s="15"/>
      <c r="F49" s="16"/>
      <c r="G49" s="15"/>
    </row>
    <row r="50" spans="1:7" x14ac:dyDescent="0.3">
      <c r="A50" s="10"/>
      <c r="B50" s="4"/>
      <c r="C50" s="4"/>
      <c r="D50" s="54"/>
      <c r="E50" s="15"/>
      <c r="F50" s="16"/>
      <c r="G50" s="15"/>
    </row>
    <row r="51" spans="1:7" x14ac:dyDescent="0.3">
      <c r="A51" s="10"/>
      <c r="B51" s="4"/>
      <c r="C51" s="4"/>
      <c r="D51" s="54"/>
      <c r="E51" s="15"/>
      <c r="F51" s="16"/>
      <c r="G51" s="15"/>
    </row>
  </sheetData>
  <mergeCells count="6">
    <mergeCell ref="A1:G2"/>
    <mergeCell ref="J2:M3"/>
    <mergeCell ref="J4:J5"/>
    <mergeCell ref="K4:K5"/>
    <mergeCell ref="L4:L5"/>
    <mergeCell ref="M4:M5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J6" sqref="J6"/>
    </sheetView>
  </sheetViews>
  <sheetFormatPr defaultRowHeight="16.95" customHeight="1" x14ac:dyDescent="0.3"/>
  <cols>
    <col min="1" max="1" width="28.8867187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customHeight="1" thickBot="1" x14ac:dyDescent="0.35">
      <c r="A1" s="60" t="s">
        <v>264</v>
      </c>
      <c r="B1" s="60"/>
      <c r="C1" s="60"/>
      <c r="D1" s="60"/>
      <c r="E1" s="60"/>
      <c r="F1" s="60"/>
      <c r="G1" s="60"/>
    </row>
    <row r="2" spans="1:13" ht="15" customHeight="1" thickBot="1" x14ac:dyDescent="0.35">
      <c r="A2" s="60"/>
      <c r="B2" s="60"/>
      <c r="C2" s="60"/>
      <c r="D2" s="60"/>
      <c r="E2" s="60"/>
      <c r="F2" s="60"/>
      <c r="G2" s="60"/>
      <c r="J2" s="62" t="s">
        <v>6</v>
      </c>
      <c r="K2" s="62"/>
      <c r="L2" s="62"/>
      <c r="M2" s="62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  <c r="J3" s="62"/>
      <c r="K3" s="62"/>
      <c r="L3" s="62"/>
      <c r="M3" s="62"/>
    </row>
    <row r="4" spans="1:13" ht="16.95" customHeight="1" thickBot="1" x14ac:dyDescent="0.35">
      <c r="A4" s="8" t="s">
        <v>259</v>
      </c>
      <c r="B4" s="2" t="s">
        <v>54</v>
      </c>
      <c r="C4" s="2">
        <v>9</v>
      </c>
      <c r="D4" s="52">
        <v>8</v>
      </c>
      <c r="E4" s="12">
        <v>39</v>
      </c>
      <c r="F4" s="13">
        <v>8.083333333333333E-3</v>
      </c>
      <c r="G4" s="12">
        <f>RANK(F4,$F$4:$F$51,1)</f>
        <v>24</v>
      </c>
      <c r="J4" s="61" t="s">
        <v>7</v>
      </c>
      <c r="K4" s="61" t="s">
        <v>10</v>
      </c>
      <c r="L4" s="61" t="s">
        <v>8</v>
      </c>
      <c r="M4" s="61" t="s">
        <v>9</v>
      </c>
    </row>
    <row r="5" spans="1:13" ht="16.95" customHeight="1" thickBot="1" x14ac:dyDescent="0.35">
      <c r="A5" s="9" t="s">
        <v>50</v>
      </c>
      <c r="B5" s="3" t="s">
        <v>54</v>
      </c>
      <c r="C5" s="3">
        <v>9</v>
      </c>
      <c r="D5" s="53">
        <v>8</v>
      </c>
      <c r="E5" s="6">
        <v>40</v>
      </c>
      <c r="F5" s="14">
        <v>7.3680555555555548E-3</v>
      </c>
      <c r="G5" s="6">
        <f t="shared" ref="G5:G51" si="0">RANK(F5,$F$4:$F$51,1)</f>
        <v>10</v>
      </c>
      <c r="J5" s="61"/>
      <c r="K5" s="61"/>
      <c r="L5" s="61"/>
      <c r="M5" s="61"/>
    </row>
    <row r="6" spans="1:13" ht="16.95" customHeight="1" x14ac:dyDescent="0.3">
      <c r="A6" s="9" t="s">
        <v>51</v>
      </c>
      <c r="B6" s="3" t="s">
        <v>54</v>
      </c>
      <c r="C6" s="3">
        <v>9</v>
      </c>
      <c r="D6" s="53">
        <v>9</v>
      </c>
      <c r="E6" s="6">
        <v>41</v>
      </c>
      <c r="F6" s="14">
        <v>7.9444444444444432E-3</v>
      </c>
      <c r="G6" s="6">
        <f t="shared" si="0"/>
        <v>20</v>
      </c>
      <c r="J6" s="21" t="s">
        <v>49</v>
      </c>
      <c r="K6" s="2">
        <f>COUNTA(A4:A9)</f>
        <v>5</v>
      </c>
      <c r="L6" s="22">
        <f>SMALL(G4:G9,1)+SMALL(G4:G9,2)+SMALL(G4:G9,3)+SMALL(G4:G9,4)</f>
        <v>73</v>
      </c>
      <c r="M6" s="21">
        <f>RANK(L6,$L$6:$L$13,1)</f>
        <v>5</v>
      </c>
    </row>
    <row r="7" spans="1:13" ht="16.95" customHeight="1" x14ac:dyDescent="0.3">
      <c r="A7" s="9" t="s">
        <v>52</v>
      </c>
      <c r="B7" s="3" t="s">
        <v>54</v>
      </c>
      <c r="C7" s="3">
        <v>8</v>
      </c>
      <c r="D7" s="53">
        <v>10</v>
      </c>
      <c r="E7" s="6">
        <v>42</v>
      </c>
      <c r="F7" s="14">
        <v>7.8634259259259265E-3</v>
      </c>
      <c r="G7" s="6">
        <f t="shared" si="0"/>
        <v>19</v>
      </c>
      <c r="J7" s="19" t="s">
        <v>62</v>
      </c>
      <c r="K7" s="4">
        <f>COUNTA(A10:A15)</f>
        <v>6</v>
      </c>
      <c r="L7" s="24">
        <f>SMALL(G10:G15,1)+SMALL(G10:G15,2)+SMALL(G10:G15,3)+SMALL(G10:G15,4)</f>
        <v>45</v>
      </c>
      <c r="M7" s="19">
        <f t="shared" ref="M7:M13" si="1">RANK(L7,$L$6:$L$13,1)</f>
        <v>2</v>
      </c>
    </row>
    <row r="8" spans="1:13" ht="16.95" customHeight="1" x14ac:dyDescent="0.3">
      <c r="A8" s="9" t="s">
        <v>53</v>
      </c>
      <c r="B8" s="3" t="s">
        <v>54</v>
      </c>
      <c r="C8" s="3">
        <v>8</v>
      </c>
      <c r="D8" s="53">
        <v>10</v>
      </c>
      <c r="E8" s="6">
        <v>44</v>
      </c>
      <c r="F8" s="14" t="s">
        <v>263</v>
      </c>
      <c r="G8" s="6" t="s">
        <v>263</v>
      </c>
      <c r="J8" s="20" t="s">
        <v>109</v>
      </c>
      <c r="K8" s="3">
        <f>COUNTA(A16:A21)</f>
        <v>6</v>
      </c>
      <c r="L8" s="23">
        <f>SMALL(G16:G21,1)+SMALL(G16:G21,2)+SMALL(G16:G21,3)+SMALL(G16:G21,4)</f>
        <v>55</v>
      </c>
      <c r="M8" s="20">
        <v>4</v>
      </c>
    </row>
    <row r="9" spans="1:13" ht="16.95" customHeight="1" x14ac:dyDescent="0.3">
      <c r="A9" s="9"/>
      <c r="B9" s="3" t="s">
        <v>54</v>
      </c>
      <c r="C9" s="3"/>
      <c r="D9" s="53"/>
      <c r="E9" s="6"/>
      <c r="F9" s="14"/>
      <c r="G9" s="6"/>
      <c r="J9" s="19" t="s">
        <v>128</v>
      </c>
      <c r="K9" s="4">
        <f>COUNTA(A22:A27)</f>
        <v>6</v>
      </c>
      <c r="L9" s="24">
        <f>SMALL(G22:G27,1)+SMALL(G22:G27,2)+SMALL(G22:G27,3)+SMALL(G22:G27,4)</f>
        <v>24</v>
      </c>
      <c r="M9" s="19">
        <f t="shared" si="1"/>
        <v>1</v>
      </c>
    </row>
    <row r="10" spans="1:13" ht="16.95" customHeight="1" x14ac:dyDescent="0.3">
      <c r="A10" s="10" t="s">
        <v>74</v>
      </c>
      <c r="B10" s="4" t="s">
        <v>63</v>
      </c>
      <c r="C10" s="4">
        <v>9</v>
      </c>
      <c r="D10" s="54">
        <v>8</v>
      </c>
      <c r="E10" s="15">
        <v>45</v>
      </c>
      <c r="F10" s="16">
        <v>7.1319444444444442E-3</v>
      </c>
      <c r="G10" s="15">
        <f t="shared" si="0"/>
        <v>2</v>
      </c>
      <c r="J10" s="20" t="s">
        <v>171</v>
      </c>
      <c r="K10" s="3">
        <f>COUNTA(A28:A33)</f>
        <v>6</v>
      </c>
      <c r="L10" s="23">
        <f>SMALL(G28:G33,1)+SMALL(G28:G33,2)+SMALL(G28:G33,3)+SMALL(G28:G33,4)</f>
        <v>55</v>
      </c>
      <c r="M10" s="20">
        <f t="shared" si="1"/>
        <v>3</v>
      </c>
    </row>
    <row r="11" spans="1:13" ht="16.95" customHeight="1" x14ac:dyDescent="0.3">
      <c r="A11" s="10" t="s">
        <v>75</v>
      </c>
      <c r="B11" s="4" t="s">
        <v>63</v>
      </c>
      <c r="C11" s="4">
        <v>8</v>
      </c>
      <c r="D11" s="54">
        <v>8</v>
      </c>
      <c r="E11" s="15">
        <v>46</v>
      </c>
      <c r="F11" s="16">
        <v>7.5509259259259262E-3</v>
      </c>
      <c r="G11" s="15">
        <f t="shared" si="0"/>
        <v>14</v>
      </c>
      <c r="J11" s="19" t="s">
        <v>199</v>
      </c>
      <c r="K11" s="4">
        <f>COUNTA(A34:A39)</f>
        <v>6</v>
      </c>
      <c r="L11" s="24">
        <f>SMALL(G34:G39,1)+SMALL(G34:G39,2)+SMALL(G34:G39,3)+SMALL(G34:G39,4)</f>
        <v>75</v>
      </c>
      <c r="M11" s="19">
        <f t="shared" si="1"/>
        <v>6</v>
      </c>
    </row>
    <row r="12" spans="1:13" ht="16.95" customHeight="1" x14ac:dyDescent="0.3">
      <c r="A12" s="10" t="s">
        <v>76</v>
      </c>
      <c r="B12" s="4" t="s">
        <v>63</v>
      </c>
      <c r="C12" s="4">
        <v>8</v>
      </c>
      <c r="D12" s="54">
        <v>10</v>
      </c>
      <c r="E12" s="15">
        <v>47</v>
      </c>
      <c r="F12" s="16">
        <v>7.1574074074074075E-3</v>
      </c>
      <c r="G12" s="15">
        <f t="shared" si="0"/>
        <v>3</v>
      </c>
      <c r="J12" s="20"/>
      <c r="K12" s="3"/>
      <c r="L12" s="23"/>
      <c r="M12" s="20"/>
    </row>
    <row r="13" spans="1:13" ht="16.95" customHeight="1" x14ac:dyDescent="0.3">
      <c r="A13" s="10" t="s">
        <v>261</v>
      </c>
      <c r="B13" s="4" t="s">
        <v>63</v>
      </c>
      <c r="C13" s="4">
        <v>8</v>
      </c>
      <c r="D13" s="54">
        <v>9</v>
      </c>
      <c r="E13" s="15">
        <v>48</v>
      </c>
      <c r="F13" s="16">
        <v>8.6782407407407398E-3</v>
      </c>
      <c r="G13" s="15">
        <f t="shared" si="0"/>
        <v>31</v>
      </c>
      <c r="J13" s="19"/>
      <c r="K13" s="4"/>
      <c r="L13" s="24"/>
      <c r="M13" s="19"/>
    </row>
    <row r="14" spans="1:13" ht="16.95" customHeight="1" x14ac:dyDescent="0.3">
      <c r="A14" s="10" t="s">
        <v>77</v>
      </c>
      <c r="B14" s="4" t="s">
        <v>63</v>
      </c>
      <c r="C14" s="4">
        <v>8</v>
      </c>
      <c r="D14" s="54">
        <v>9</v>
      </c>
      <c r="E14" s="15">
        <v>50</v>
      </c>
      <c r="F14" s="16">
        <v>8.200231481481482E-3</v>
      </c>
      <c r="G14" s="15">
        <f t="shared" si="0"/>
        <v>26</v>
      </c>
      <c r="J14" s="42"/>
    </row>
    <row r="15" spans="1:13" ht="16.95" customHeight="1" x14ac:dyDescent="0.3">
      <c r="A15" s="10" t="s">
        <v>78</v>
      </c>
      <c r="B15" s="4" t="s">
        <v>63</v>
      </c>
      <c r="C15" s="4">
        <v>8</v>
      </c>
      <c r="D15" s="54">
        <v>9</v>
      </c>
      <c r="E15" s="15">
        <v>51</v>
      </c>
      <c r="F15" s="16">
        <v>8.3611111111111108E-3</v>
      </c>
      <c r="G15" s="15">
        <f t="shared" si="0"/>
        <v>28</v>
      </c>
      <c r="J15" s="30" t="s">
        <v>14</v>
      </c>
      <c r="K15" s="31">
        <f>SUM(K6:K13)</f>
        <v>35</v>
      </c>
    </row>
    <row r="16" spans="1:13" ht="16.95" customHeight="1" x14ac:dyDescent="0.3">
      <c r="A16" s="11" t="s">
        <v>110</v>
      </c>
      <c r="B16" s="5" t="s">
        <v>109</v>
      </c>
      <c r="C16" s="5">
        <v>8</v>
      </c>
      <c r="D16" s="55">
        <v>9</v>
      </c>
      <c r="E16" s="17">
        <v>53</v>
      </c>
      <c r="F16" s="14">
        <v>8.0671296296296307E-3</v>
      </c>
      <c r="G16" s="6">
        <f t="shared" si="0"/>
        <v>22</v>
      </c>
    </row>
    <row r="17" spans="1:7" ht="16.95" customHeight="1" x14ac:dyDescent="0.3">
      <c r="A17" s="9" t="s">
        <v>111</v>
      </c>
      <c r="B17" s="5" t="s">
        <v>109</v>
      </c>
      <c r="C17" s="3">
        <v>8</v>
      </c>
      <c r="D17" s="53">
        <v>9</v>
      </c>
      <c r="E17" s="6">
        <v>54</v>
      </c>
      <c r="F17" s="14">
        <v>8.0787037037037043E-3</v>
      </c>
      <c r="G17" s="6">
        <f t="shared" si="0"/>
        <v>23</v>
      </c>
    </row>
    <row r="18" spans="1:7" ht="16.95" customHeight="1" x14ac:dyDescent="0.3">
      <c r="A18" s="9" t="s">
        <v>112</v>
      </c>
      <c r="B18" s="5" t="s">
        <v>109</v>
      </c>
      <c r="C18" s="3">
        <v>8</v>
      </c>
      <c r="D18" s="53">
        <v>10</v>
      </c>
      <c r="E18" s="6">
        <v>55</v>
      </c>
      <c r="F18" s="14">
        <v>7.3576388888888893E-3</v>
      </c>
      <c r="G18" s="6">
        <f t="shared" si="0"/>
        <v>9</v>
      </c>
    </row>
    <row r="19" spans="1:7" ht="16.95" customHeight="1" x14ac:dyDescent="0.3">
      <c r="A19" s="9" t="s">
        <v>113</v>
      </c>
      <c r="B19" s="5" t="s">
        <v>109</v>
      </c>
      <c r="C19" s="3">
        <v>9</v>
      </c>
      <c r="D19" s="53">
        <v>9</v>
      </c>
      <c r="E19" s="6">
        <v>56</v>
      </c>
      <c r="F19" s="14">
        <v>8.6377314814814806E-3</v>
      </c>
      <c r="G19" s="6">
        <f t="shared" si="0"/>
        <v>29</v>
      </c>
    </row>
    <row r="20" spans="1:7" ht="16.95" customHeight="1" x14ac:dyDescent="0.3">
      <c r="A20" s="9" t="s">
        <v>114</v>
      </c>
      <c r="B20" s="5" t="s">
        <v>109</v>
      </c>
      <c r="C20" s="3">
        <v>9</v>
      </c>
      <c r="D20" s="53">
        <v>8</v>
      </c>
      <c r="E20" s="6">
        <v>57</v>
      </c>
      <c r="F20" s="14">
        <v>7.0208333333333329E-3</v>
      </c>
      <c r="G20" s="6">
        <f t="shared" si="0"/>
        <v>1</v>
      </c>
    </row>
    <row r="21" spans="1:7" ht="16.95" customHeight="1" x14ac:dyDescent="0.3">
      <c r="A21" s="9" t="s">
        <v>115</v>
      </c>
      <c r="B21" s="5" t="s">
        <v>109</v>
      </c>
      <c r="C21" s="3">
        <v>9</v>
      </c>
      <c r="D21" s="53">
        <v>8</v>
      </c>
      <c r="E21" s="6">
        <v>58</v>
      </c>
      <c r="F21" s="14" t="s">
        <v>263</v>
      </c>
      <c r="G21" s="6" t="s">
        <v>263</v>
      </c>
    </row>
    <row r="22" spans="1:7" ht="16.95" customHeight="1" x14ac:dyDescent="0.3">
      <c r="A22" s="10" t="s">
        <v>206</v>
      </c>
      <c r="B22" s="4" t="s">
        <v>128</v>
      </c>
      <c r="C22" s="4">
        <v>9</v>
      </c>
      <c r="D22" s="54">
        <v>8</v>
      </c>
      <c r="E22" s="15">
        <v>59</v>
      </c>
      <c r="F22" s="16">
        <v>7.2048611111111107E-3</v>
      </c>
      <c r="G22" s="15">
        <f t="shared" si="0"/>
        <v>4</v>
      </c>
    </row>
    <row r="23" spans="1:7" ht="16.95" customHeight="1" x14ac:dyDescent="0.3">
      <c r="A23" s="10" t="s">
        <v>207</v>
      </c>
      <c r="B23" s="4" t="s">
        <v>128</v>
      </c>
      <c r="C23" s="4">
        <v>9</v>
      </c>
      <c r="D23" s="54">
        <v>8</v>
      </c>
      <c r="E23" s="15">
        <v>60</v>
      </c>
      <c r="F23" s="16" t="s">
        <v>263</v>
      </c>
      <c r="G23" s="15" t="s">
        <v>263</v>
      </c>
    </row>
    <row r="24" spans="1:7" ht="16.95" customHeight="1" x14ac:dyDescent="0.3">
      <c r="A24" s="10" t="s">
        <v>208</v>
      </c>
      <c r="B24" s="4" t="s">
        <v>128</v>
      </c>
      <c r="C24" s="4">
        <v>9</v>
      </c>
      <c r="D24" s="54">
        <v>8</v>
      </c>
      <c r="E24" s="15">
        <v>61</v>
      </c>
      <c r="F24" s="16">
        <v>7.2430555555555555E-3</v>
      </c>
      <c r="G24" s="15">
        <f t="shared" si="0"/>
        <v>5</v>
      </c>
    </row>
    <row r="25" spans="1:7" ht="16.95" customHeight="1" x14ac:dyDescent="0.3">
      <c r="A25" s="10" t="s">
        <v>209</v>
      </c>
      <c r="B25" s="4" t="s">
        <v>128</v>
      </c>
      <c r="C25" s="4">
        <v>9</v>
      </c>
      <c r="D25" s="54">
        <v>8</v>
      </c>
      <c r="E25" s="15">
        <v>62</v>
      </c>
      <c r="F25" s="16">
        <v>7.4328703703703701E-3</v>
      </c>
      <c r="G25" s="15">
        <f t="shared" si="0"/>
        <v>12</v>
      </c>
    </row>
    <row r="26" spans="1:7" ht="16.95" customHeight="1" x14ac:dyDescent="0.3">
      <c r="A26" s="10" t="s">
        <v>248</v>
      </c>
      <c r="B26" s="4" t="s">
        <v>128</v>
      </c>
      <c r="C26" s="4">
        <v>9</v>
      </c>
      <c r="D26" s="54">
        <v>8</v>
      </c>
      <c r="E26" s="15">
        <v>63</v>
      </c>
      <c r="F26" s="16">
        <v>7.3449074074074076E-3</v>
      </c>
      <c r="G26" s="15">
        <f t="shared" si="0"/>
        <v>8</v>
      </c>
    </row>
    <row r="27" spans="1:7" ht="16.95" customHeight="1" x14ac:dyDescent="0.3">
      <c r="A27" s="10" t="s">
        <v>210</v>
      </c>
      <c r="B27" s="4" t="s">
        <v>128</v>
      </c>
      <c r="C27" s="4">
        <v>9</v>
      </c>
      <c r="D27" s="54">
        <v>9</v>
      </c>
      <c r="E27" s="15">
        <v>64</v>
      </c>
      <c r="F27" s="16">
        <v>7.3333333333333341E-3</v>
      </c>
      <c r="G27" s="15">
        <f t="shared" si="0"/>
        <v>7</v>
      </c>
    </row>
    <row r="28" spans="1:7" ht="16.95" customHeight="1" x14ac:dyDescent="0.3">
      <c r="A28" s="11" t="s">
        <v>176</v>
      </c>
      <c r="B28" s="5" t="s">
        <v>170</v>
      </c>
      <c r="C28" s="5">
        <v>9</v>
      </c>
      <c r="D28" s="55">
        <v>9</v>
      </c>
      <c r="E28" s="17">
        <v>65</v>
      </c>
      <c r="F28" s="14">
        <v>7.5266203703703701E-3</v>
      </c>
      <c r="G28" s="6">
        <f t="shared" si="0"/>
        <v>13</v>
      </c>
    </row>
    <row r="29" spans="1:7" ht="16.95" customHeight="1" x14ac:dyDescent="0.3">
      <c r="A29" s="11" t="s">
        <v>177</v>
      </c>
      <c r="B29" s="5" t="s">
        <v>170</v>
      </c>
      <c r="C29" s="5">
        <v>9</v>
      </c>
      <c r="D29" s="55">
        <v>9</v>
      </c>
      <c r="E29" s="17">
        <v>66</v>
      </c>
      <c r="F29" s="14">
        <v>7.3969907407407413E-3</v>
      </c>
      <c r="G29" s="6">
        <f t="shared" si="0"/>
        <v>11</v>
      </c>
    </row>
    <row r="30" spans="1:7" ht="16.95" customHeight="1" x14ac:dyDescent="0.3">
      <c r="A30" s="9" t="s">
        <v>258</v>
      </c>
      <c r="B30" s="5" t="s">
        <v>170</v>
      </c>
      <c r="C30" s="3">
        <v>9</v>
      </c>
      <c r="D30" s="53">
        <v>9</v>
      </c>
      <c r="E30" s="6">
        <v>68</v>
      </c>
      <c r="F30" s="14">
        <v>7.6678240740740734E-3</v>
      </c>
      <c r="G30" s="6">
        <f t="shared" si="0"/>
        <v>18</v>
      </c>
    </row>
    <row r="31" spans="1:7" ht="16.95" customHeight="1" x14ac:dyDescent="0.3">
      <c r="A31" s="9" t="s">
        <v>178</v>
      </c>
      <c r="B31" s="5" t="s">
        <v>170</v>
      </c>
      <c r="C31" s="3">
        <v>8</v>
      </c>
      <c r="D31" s="53">
        <v>10</v>
      </c>
      <c r="E31" s="6">
        <v>69</v>
      </c>
      <c r="F31" s="14">
        <v>7.9525462962962961E-3</v>
      </c>
      <c r="G31" s="6">
        <f t="shared" si="0"/>
        <v>21</v>
      </c>
    </row>
    <row r="32" spans="1:7" ht="16.95" customHeight="1" x14ac:dyDescent="0.3">
      <c r="A32" s="9" t="s">
        <v>179</v>
      </c>
      <c r="B32" s="5" t="s">
        <v>170</v>
      </c>
      <c r="C32" s="3">
        <v>8</v>
      </c>
      <c r="D32" s="53">
        <v>10</v>
      </c>
      <c r="E32" s="6">
        <v>70</v>
      </c>
      <c r="F32" s="14">
        <v>7.5590277777777782E-3</v>
      </c>
      <c r="G32" s="6">
        <f t="shared" si="0"/>
        <v>15</v>
      </c>
    </row>
    <row r="33" spans="1:7" ht="16.95" customHeight="1" x14ac:dyDescent="0.3">
      <c r="A33" s="9" t="s">
        <v>180</v>
      </c>
      <c r="B33" s="5" t="s">
        <v>170</v>
      </c>
      <c r="C33" s="3">
        <v>8</v>
      </c>
      <c r="D33" s="53">
        <v>10</v>
      </c>
      <c r="E33" s="6">
        <v>71</v>
      </c>
      <c r="F33" s="14">
        <v>7.5706018518518527E-3</v>
      </c>
      <c r="G33" s="6">
        <f t="shared" si="0"/>
        <v>16</v>
      </c>
    </row>
    <row r="34" spans="1:7" ht="16.95" customHeight="1" x14ac:dyDescent="0.3">
      <c r="A34" s="10" t="s">
        <v>200</v>
      </c>
      <c r="B34" s="4" t="s">
        <v>199</v>
      </c>
      <c r="C34" s="4">
        <v>9</v>
      </c>
      <c r="D34" s="54">
        <v>8</v>
      </c>
      <c r="E34" s="15">
        <v>72</v>
      </c>
      <c r="F34" s="16">
        <v>7.300925925925926E-3</v>
      </c>
      <c r="G34" s="15">
        <f t="shared" si="0"/>
        <v>6</v>
      </c>
    </row>
    <row r="35" spans="1:7" ht="16.95" customHeight="1" x14ac:dyDescent="0.3">
      <c r="A35" s="10" t="s">
        <v>201</v>
      </c>
      <c r="B35" s="4" t="s">
        <v>199</v>
      </c>
      <c r="C35" s="4">
        <v>9</v>
      </c>
      <c r="D35" s="54">
        <v>9</v>
      </c>
      <c r="E35" s="15">
        <v>73</v>
      </c>
      <c r="F35" s="16">
        <v>8.6712962962962967E-3</v>
      </c>
      <c r="G35" s="15">
        <f t="shared" si="0"/>
        <v>30</v>
      </c>
    </row>
    <row r="36" spans="1:7" ht="16.95" customHeight="1" x14ac:dyDescent="0.3">
      <c r="A36" s="10" t="s">
        <v>202</v>
      </c>
      <c r="B36" s="4" t="s">
        <v>199</v>
      </c>
      <c r="C36" s="4">
        <v>9</v>
      </c>
      <c r="D36" s="54">
        <v>9</v>
      </c>
      <c r="E36" s="15">
        <v>74</v>
      </c>
      <c r="F36" s="16">
        <v>8.3530092592592597E-3</v>
      </c>
      <c r="G36" s="15">
        <f t="shared" si="0"/>
        <v>27</v>
      </c>
    </row>
    <row r="37" spans="1:7" ht="16.95" customHeight="1" x14ac:dyDescent="0.3">
      <c r="A37" s="10" t="s">
        <v>203</v>
      </c>
      <c r="B37" s="4" t="s">
        <v>199</v>
      </c>
      <c r="C37" s="4">
        <v>9</v>
      </c>
      <c r="D37" s="54">
        <v>8</v>
      </c>
      <c r="E37" s="15">
        <v>75</v>
      </c>
      <c r="F37" s="16">
        <v>7.6261574074074079E-3</v>
      </c>
      <c r="G37" s="15">
        <f t="shared" si="0"/>
        <v>17</v>
      </c>
    </row>
    <row r="38" spans="1:7" ht="16.95" customHeight="1" x14ac:dyDescent="0.3">
      <c r="A38" s="10" t="s">
        <v>204</v>
      </c>
      <c r="B38" s="4" t="s">
        <v>199</v>
      </c>
      <c r="C38" s="4">
        <v>9</v>
      </c>
      <c r="D38" s="54">
        <v>8</v>
      </c>
      <c r="E38" s="15">
        <v>76</v>
      </c>
      <c r="F38" s="16">
        <v>8.8159722222222233E-3</v>
      </c>
      <c r="G38" s="15">
        <f t="shared" si="0"/>
        <v>32</v>
      </c>
    </row>
    <row r="39" spans="1:7" ht="16.95" customHeight="1" x14ac:dyDescent="0.3">
      <c r="A39" s="10" t="s">
        <v>205</v>
      </c>
      <c r="B39" s="4" t="s">
        <v>199</v>
      </c>
      <c r="C39" s="4">
        <v>9</v>
      </c>
      <c r="D39" s="54">
        <v>8</v>
      </c>
      <c r="E39" s="15">
        <v>78</v>
      </c>
      <c r="F39" s="16">
        <v>8.1412037037037043E-3</v>
      </c>
      <c r="G39" s="15">
        <f t="shared" si="0"/>
        <v>25</v>
      </c>
    </row>
    <row r="40" spans="1:7" ht="16.95" customHeight="1" x14ac:dyDescent="0.3">
      <c r="A40" s="11"/>
      <c r="B40" s="5"/>
      <c r="C40" s="5"/>
      <c r="D40" s="55"/>
      <c r="E40" s="17"/>
      <c r="F40" s="14"/>
      <c r="G40" s="6"/>
    </row>
    <row r="41" spans="1:7" ht="16.95" customHeight="1" x14ac:dyDescent="0.3">
      <c r="A41" s="9"/>
      <c r="B41" s="5"/>
      <c r="C41" s="3"/>
      <c r="D41" s="53"/>
      <c r="E41" s="6"/>
      <c r="F41" s="14"/>
      <c r="G41" s="6"/>
    </row>
    <row r="42" spans="1:7" ht="16.95" customHeight="1" x14ac:dyDescent="0.3">
      <c r="A42" s="9"/>
      <c r="B42" s="5"/>
      <c r="C42" s="3"/>
      <c r="D42" s="53"/>
      <c r="E42" s="6"/>
      <c r="F42" s="14"/>
      <c r="G42" s="6"/>
    </row>
    <row r="43" spans="1:7" ht="16.95" customHeight="1" x14ac:dyDescent="0.3">
      <c r="A43" s="9"/>
      <c r="B43" s="5"/>
      <c r="C43" s="3"/>
      <c r="D43" s="53"/>
      <c r="E43" s="6"/>
      <c r="F43" s="14"/>
      <c r="G43" s="6"/>
    </row>
    <row r="44" spans="1:7" ht="16.95" customHeight="1" x14ac:dyDescent="0.3">
      <c r="A44" s="9"/>
      <c r="B44" s="5"/>
      <c r="C44" s="3"/>
      <c r="D44" s="53"/>
      <c r="E44" s="6"/>
      <c r="F44" s="14"/>
      <c r="G44" s="6"/>
    </row>
    <row r="45" spans="1:7" ht="16.95" customHeight="1" x14ac:dyDescent="0.3">
      <c r="A45" s="9"/>
      <c r="B45" s="5"/>
      <c r="C45" s="3"/>
      <c r="D45" s="53"/>
      <c r="E45" s="6"/>
      <c r="F45" s="14"/>
      <c r="G45" s="6"/>
    </row>
    <row r="46" spans="1:7" ht="16.95" customHeight="1" x14ac:dyDescent="0.3">
      <c r="A46" s="10"/>
      <c r="B46" s="4"/>
      <c r="C46" s="4"/>
      <c r="D46" s="54"/>
      <c r="E46" s="15"/>
      <c r="F46" s="16"/>
      <c r="G46" s="15"/>
    </row>
    <row r="47" spans="1:7" ht="16.95" customHeight="1" x14ac:dyDescent="0.3">
      <c r="A47" s="10"/>
      <c r="B47" s="4"/>
      <c r="C47" s="4"/>
      <c r="D47" s="54"/>
      <c r="E47" s="15"/>
      <c r="F47" s="16"/>
      <c r="G47" s="15"/>
    </row>
    <row r="48" spans="1:7" ht="16.95" customHeight="1" x14ac:dyDescent="0.3">
      <c r="A48" s="10"/>
      <c r="B48" s="4"/>
      <c r="C48" s="4"/>
      <c r="D48" s="54"/>
      <c r="E48" s="15"/>
      <c r="F48" s="16"/>
      <c r="G48" s="15"/>
    </row>
    <row r="49" spans="1:7" ht="16.95" customHeight="1" x14ac:dyDescent="0.3">
      <c r="A49" s="10"/>
      <c r="B49" s="4"/>
      <c r="C49" s="4"/>
      <c r="D49" s="54"/>
      <c r="E49" s="15"/>
      <c r="F49" s="16"/>
      <c r="G49" s="15"/>
    </row>
    <row r="50" spans="1:7" ht="16.95" customHeight="1" x14ac:dyDescent="0.3">
      <c r="A50" s="10"/>
      <c r="B50" s="4"/>
      <c r="C50" s="4"/>
      <c r="D50" s="54"/>
      <c r="E50" s="15"/>
      <c r="F50" s="16"/>
      <c r="G50" s="15"/>
    </row>
    <row r="51" spans="1:7" ht="16.95" customHeight="1" x14ac:dyDescent="0.3">
      <c r="A51" s="10"/>
      <c r="B51" s="4"/>
      <c r="C51" s="4"/>
      <c r="D51" s="54"/>
      <c r="E51" s="15"/>
      <c r="F51" s="16"/>
      <c r="G51" s="15"/>
    </row>
  </sheetData>
  <mergeCells count="6">
    <mergeCell ref="A1:G2"/>
    <mergeCell ref="J2:M3"/>
    <mergeCell ref="J4:J5"/>
    <mergeCell ref="K4:K5"/>
    <mergeCell ref="L4:L5"/>
    <mergeCell ref="M4:M5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M10" sqref="M10"/>
    </sheetView>
  </sheetViews>
  <sheetFormatPr defaultRowHeight="14.4" x14ac:dyDescent="0.3"/>
  <cols>
    <col min="1" max="1" width="28.8867187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60" t="s">
        <v>29</v>
      </c>
      <c r="B1" s="60"/>
      <c r="C1" s="60"/>
      <c r="D1" s="60"/>
      <c r="E1" s="60"/>
      <c r="F1" s="60"/>
      <c r="G1" s="60"/>
    </row>
    <row r="2" spans="1:13" ht="15" thickBot="1" x14ac:dyDescent="0.35">
      <c r="A2" s="60"/>
      <c r="B2" s="60"/>
      <c r="C2" s="60"/>
      <c r="D2" s="60"/>
      <c r="E2" s="60"/>
      <c r="F2" s="60"/>
      <c r="G2" s="60"/>
      <c r="J2" s="62" t="s">
        <v>6</v>
      </c>
      <c r="K2" s="62"/>
      <c r="L2" s="62"/>
      <c r="M2" s="62"/>
    </row>
    <row r="3" spans="1:13" ht="1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  <c r="J3" s="62"/>
      <c r="K3" s="62"/>
      <c r="L3" s="62"/>
      <c r="M3" s="62"/>
    </row>
    <row r="4" spans="1:13" ht="16.95" customHeight="1" thickBot="1" x14ac:dyDescent="0.35">
      <c r="A4" s="8" t="s">
        <v>93</v>
      </c>
      <c r="B4" s="2" t="s">
        <v>87</v>
      </c>
      <c r="C4" s="2">
        <v>6</v>
      </c>
      <c r="D4" s="52">
        <v>6</v>
      </c>
      <c r="E4" s="12">
        <v>2</v>
      </c>
      <c r="F4" s="13">
        <v>7.9166666666666673E-3</v>
      </c>
      <c r="G4" s="12">
        <f>RANK(F4,$F$4:$F$51,1)</f>
        <v>1</v>
      </c>
      <c r="J4" s="61" t="s">
        <v>7</v>
      </c>
      <c r="K4" s="61" t="s">
        <v>10</v>
      </c>
      <c r="L4" s="61" t="s">
        <v>8</v>
      </c>
      <c r="M4" s="61" t="s">
        <v>9</v>
      </c>
    </row>
    <row r="5" spans="1:13" ht="16.95" customHeight="1" thickBot="1" x14ac:dyDescent="0.35">
      <c r="A5" s="9" t="s">
        <v>94</v>
      </c>
      <c r="B5" s="3" t="s">
        <v>87</v>
      </c>
      <c r="C5" s="3">
        <v>6</v>
      </c>
      <c r="D5" s="53">
        <v>7</v>
      </c>
      <c r="E5" s="6">
        <v>3</v>
      </c>
      <c r="F5" s="14">
        <v>8.3182870370370372E-3</v>
      </c>
      <c r="G5" s="6">
        <f t="shared" ref="G5:G51" si="0">RANK(F5,$F$4:$F$51,1)</f>
        <v>3</v>
      </c>
      <c r="J5" s="61"/>
      <c r="K5" s="61"/>
      <c r="L5" s="61"/>
      <c r="M5" s="61"/>
    </row>
    <row r="6" spans="1:13" ht="16.95" customHeight="1" x14ac:dyDescent="0.3">
      <c r="A6" s="9" t="s">
        <v>95</v>
      </c>
      <c r="B6" s="3" t="s">
        <v>87</v>
      </c>
      <c r="C6" s="3">
        <v>2</v>
      </c>
      <c r="D6" s="53">
        <v>7</v>
      </c>
      <c r="E6" s="6">
        <v>4</v>
      </c>
      <c r="F6" s="14">
        <v>1.0011574074074074E-2</v>
      </c>
      <c r="G6" s="6">
        <f t="shared" si="0"/>
        <v>14</v>
      </c>
      <c r="J6" s="21" t="s">
        <v>87</v>
      </c>
      <c r="K6" s="2">
        <f>COUNTA(A4:A9)</f>
        <v>5</v>
      </c>
      <c r="L6" s="5">
        <f>SMALL(G4:G9,1)+SMALL(G4:G9,2)+SMALL(G4:G9,3)+SMALL(G4:G9,4)</f>
        <v>29</v>
      </c>
      <c r="M6" s="17">
        <f>RANK(L6,$L$6:$L$13,1)</f>
        <v>2</v>
      </c>
    </row>
    <row r="7" spans="1:13" ht="16.95" customHeight="1" x14ac:dyDescent="0.3">
      <c r="A7" s="9" t="s">
        <v>96</v>
      </c>
      <c r="B7" s="3" t="s">
        <v>87</v>
      </c>
      <c r="C7" s="3">
        <v>1</v>
      </c>
      <c r="D7" s="53">
        <v>8</v>
      </c>
      <c r="E7" s="6">
        <v>5</v>
      </c>
      <c r="F7" s="14">
        <v>1.0295138888888888E-2</v>
      </c>
      <c r="G7" s="6">
        <f t="shared" si="0"/>
        <v>15</v>
      </c>
      <c r="J7" s="19" t="s">
        <v>187</v>
      </c>
      <c r="K7" s="4">
        <f>COUNTA(A10:A15)</f>
        <v>5</v>
      </c>
      <c r="L7" s="4">
        <f>SMALL(G10:G15,1)+SMALL(G10:G15,2)+SMALL(G10:G15,3)+SMALL(G10:G15,4)</f>
        <v>33</v>
      </c>
      <c r="M7" s="15">
        <f t="shared" ref="M7:M9" si="1">RANK(L7,$L$6:$L$13,1)</f>
        <v>3</v>
      </c>
    </row>
    <row r="8" spans="1:13" ht="16.95" customHeight="1" x14ac:dyDescent="0.3">
      <c r="A8" s="9" t="s">
        <v>97</v>
      </c>
      <c r="B8" s="3" t="s">
        <v>87</v>
      </c>
      <c r="C8" s="3">
        <v>1</v>
      </c>
      <c r="D8" s="53">
        <v>7</v>
      </c>
      <c r="E8" s="6">
        <v>6</v>
      </c>
      <c r="F8" s="14">
        <v>9.8078703703703713E-3</v>
      </c>
      <c r="G8" s="6">
        <f t="shared" si="0"/>
        <v>11</v>
      </c>
      <c r="J8" s="20" t="s">
        <v>229</v>
      </c>
      <c r="K8" s="3">
        <f>COUNTA(A16:A21)</f>
        <v>4</v>
      </c>
      <c r="L8" s="3">
        <f>SMALL(G16:G20,1)+SMALL(G16:G20,2)+SMALL(G16:G20,3)+SMALL(G16:G20,4)</f>
        <v>53</v>
      </c>
      <c r="M8" s="6">
        <f t="shared" si="1"/>
        <v>4</v>
      </c>
    </row>
    <row r="9" spans="1:13" ht="16.95" customHeight="1" x14ac:dyDescent="0.3">
      <c r="A9" s="9"/>
      <c r="B9" s="3" t="s">
        <v>87</v>
      </c>
      <c r="C9" s="3"/>
      <c r="D9" s="53"/>
      <c r="E9" s="6"/>
      <c r="F9" s="14"/>
      <c r="G9" s="6"/>
      <c r="J9" s="19" t="s">
        <v>241</v>
      </c>
      <c r="K9" s="4">
        <f>COUNTA(A22:A27)</f>
        <v>5</v>
      </c>
      <c r="L9" s="4">
        <f>SMALL(G22:G27,1)+SMALL(G22:G27,2)+SMALL(G22:G27,3)+SMALL(G22:G27,4)</f>
        <v>25</v>
      </c>
      <c r="M9" s="15">
        <f t="shared" si="1"/>
        <v>1</v>
      </c>
    </row>
    <row r="10" spans="1:13" ht="16.95" customHeight="1" x14ac:dyDescent="0.3">
      <c r="A10" s="10" t="s">
        <v>189</v>
      </c>
      <c r="B10" s="4" t="s">
        <v>188</v>
      </c>
      <c r="C10" s="4">
        <v>7</v>
      </c>
      <c r="D10" s="54">
        <v>5</v>
      </c>
      <c r="E10" s="15">
        <v>7</v>
      </c>
      <c r="F10" s="16">
        <v>9.1898148148148139E-3</v>
      </c>
      <c r="G10" s="15">
        <f t="shared" si="0"/>
        <v>7</v>
      </c>
      <c r="J10" s="20"/>
      <c r="K10" s="3"/>
      <c r="L10" s="3"/>
      <c r="M10" s="17"/>
    </row>
    <row r="11" spans="1:13" ht="16.95" customHeight="1" x14ac:dyDescent="0.3">
      <c r="A11" s="10" t="s">
        <v>262</v>
      </c>
      <c r="B11" s="4" t="s">
        <v>188</v>
      </c>
      <c r="C11" s="4">
        <v>5</v>
      </c>
      <c r="D11" s="54">
        <v>6</v>
      </c>
      <c r="E11" s="15">
        <v>9</v>
      </c>
      <c r="F11" s="16">
        <v>9.5439814814814814E-3</v>
      </c>
      <c r="G11" s="15">
        <f t="shared" si="0"/>
        <v>8</v>
      </c>
      <c r="J11" s="19"/>
      <c r="K11" s="4"/>
      <c r="L11" s="4"/>
      <c r="M11" s="15"/>
    </row>
    <row r="12" spans="1:13" ht="16.95" customHeight="1" x14ac:dyDescent="0.3">
      <c r="A12" s="10" t="s">
        <v>190</v>
      </c>
      <c r="B12" s="4" t="s">
        <v>188</v>
      </c>
      <c r="C12" s="4">
        <v>3</v>
      </c>
      <c r="D12" s="54">
        <v>6</v>
      </c>
      <c r="E12" s="15">
        <v>10</v>
      </c>
      <c r="F12" s="16">
        <v>8.6689814814814806E-3</v>
      </c>
      <c r="G12" s="15">
        <f t="shared" si="0"/>
        <v>5</v>
      </c>
      <c r="J12" s="20"/>
      <c r="K12" s="3"/>
      <c r="L12" s="3"/>
      <c r="M12" s="17"/>
    </row>
    <row r="13" spans="1:13" ht="16.95" customHeight="1" x14ac:dyDescent="0.3">
      <c r="A13" s="10" t="s">
        <v>191</v>
      </c>
      <c r="B13" s="4" t="s">
        <v>188</v>
      </c>
      <c r="C13" s="4">
        <v>3</v>
      </c>
      <c r="D13" s="54">
        <v>6</v>
      </c>
      <c r="E13" s="15">
        <v>11</v>
      </c>
      <c r="F13" s="16">
        <v>9.8703703703703696E-3</v>
      </c>
      <c r="G13" s="15">
        <f t="shared" si="0"/>
        <v>13</v>
      </c>
      <c r="J13" s="19"/>
      <c r="K13" s="4"/>
      <c r="L13" s="4"/>
      <c r="M13" s="15"/>
    </row>
    <row r="14" spans="1:13" ht="16.95" customHeight="1" x14ac:dyDescent="0.3">
      <c r="A14" s="10" t="s">
        <v>192</v>
      </c>
      <c r="B14" s="4" t="s">
        <v>188</v>
      </c>
      <c r="C14" s="4">
        <v>1</v>
      </c>
      <c r="D14" s="54">
        <v>8</v>
      </c>
      <c r="E14" s="15">
        <v>13</v>
      </c>
      <c r="F14" s="16">
        <v>1.0469907407407407E-2</v>
      </c>
      <c r="G14" s="15">
        <f t="shared" si="0"/>
        <v>16</v>
      </c>
      <c r="J14" s="42"/>
    </row>
    <row r="15" spans="1:13" ht="16.95" customHeight="1" x14ac:dyDescent="0.3">
      <c r="A15" s="10"/>
      <c r="B15" s="4" t="s">
        <v>188</v>
      </c>
      <c r="C15" s="4"/>
      <c r="D15" s="54"/>
      <c r="E15" s="15"/>
      <c r="F15" s="16"/>
      <c r="G15" s="15"/>
      <c r="J15" s="30" t="s">
        <v>14</v>
      </c>
      <c r="K15" s="31">
        <f>SUM(K6:K13)</f>
        <v>19</v>
      </c>
    </row>
    <row r="16" spans="1:13" ht="16.95" customHeight="1" x14ac:dyDescent="0.3">
      <c r="A16" s="9" t="s">
        <v>231</v>
      </c>
      <c r="B16" s="5" t="s">
        <v>230</v>
      </c>
      <c r="C16" s="3">
        <v>3</v>
      </c>
      <c r="D16" s="53">
        <v>5</v>
      </c>
      <c r="E16" s="17">
        <v>16</v>
      </c>
      <c r="F16" s="14">
        <v>1.2234953703703704E-2</v>
      </c>
      <c r="G16" s="6">
        <f t="shared" si="0"/>
        <v>18</v>
      </c>
    </row>
    <row r="17" spans="1:7" ht="16.95" customHeight="1" x14ac:dyDescent="0.3">
      <c r="A17" s="9" t="s">
        <v>232</v>
      </c>
      <c r="B17" s="5" t="s">
        <v>230</v>
      </c>
      <c r="C17" s="3">
        <v>1</v>
      </c>
      <c r="D17" s="53">
        <v>8</v>
      </c>
      <c r="E17" s="6">
        <v>17</v>
      </c>
      <c r="F17" s="14">
        <v>9.8229166666666656E-3</v>
      </c>
      <c r="G17" s="6">
        <f t="shared" si="0"/>
        <v>12</v>
      </c>
    </row>
    <row r="18" spans="1:7" ht="16.95" customHeight="1" x14ac:dyDescent="0.3">
      <c r="A18" s="9" t="s">
        <v>233</v>
      </c>
      <c r="B18" s="5" t="s">
        <v>230</v>
      </c>
      <c r="C18" s="3">
        <v>1</v>
      </c>
      <c r="D18" s="53">
        <v>7</v>
      </c>
      <c r="E18" s="6">
        <v>22</v>
      </c>
      <c r="F18" s="14">
        <v>1.0923611111111111E-2</v>
      </c>
      <c r="G18" s="6">
        <f t="shared" si="0"/>
        <v>17</v>
      </c>
    </row>
    <row r="19" spans="1:7" ht="16.95" customHeight="1" x14ac:dyDescent="0.3">
      <c r="A19" s="9" t="s">
        <v>234</v>
      </c>
      <c r="B19" s="5" t="s">
        <v>230</v>
      </c>
      <c r="C19" s="3">
        <v>2</v>
      </c>
      <c r="D19" s="53">
        <v>6</v>
      </c>
      <c r="E19" s="6">
        <v>23</v>
      </c>
      <c r="F19" s="14">
        <v>8.9050925925925929E-3</v>
      </c>
      <c r="G19" s="6">
        <f t="shared" si="0"/>
        <v>6</v>
      </c>
    </row>
    <row r="20" spans="1:7" ht="16.95" customHeight="1" x14ac:dyDescent="0.3">
      <c r="A20" s="9"/>
      <c r="B20" s="5" t="s">
        <v>230</v>
      </c>
      <c r="C20" s="3"/>
      <c r="D20" s="53"/>
      <c r="E20" s="6"/>
      <c r="F20" s="14"/>
      <c r="G20" s="6"/>
    </row>
    <row r="21" spans="1:7" ht="16.95" customHeight="1" x14ac:dyDescent="0.3">
      <c r="A21" s="9"/>
      <c r="B21" s="5" t="s">
        <v>230</v>
      </c>
      <c r="C21" s="3"/>
      <c r="D21" s="53"/>
      <c r="E21" s="6"/>
      <c r="F21" s="14"/>
      <c r="G21" s="6"/>
    </row>
    <row r="22" spans="1:7" ht="16.95" customHeight="1" x14ac:dyDescent="0.3">
      <c r="A22" s="10" t="s">
        <v>243</v>
      </c>
      <c r="B22" s="4" t="s">
        <v>242</v>
      </c>
      <c r="C22" s="4">
        <v>1</v>
      </c>
      <c r="D22" s="54">
        <v>8</v>
      </c>
      <c r="E22" s="15">
        <v>26</v>
      </c>
      <c r="F22" s="16">
        <v>8.3252314814814803E-3</v>
      </c>
      <c r="G22" s="15">
        <f t="shared" si="0"/>
        <v>4</v>
      </c>
    </row>
    <row r="23" spans="1:7" ht="16.95" customHeight="1" x14ac:dyDescent="0.3">
      <c r="A23" s="10" t="s">
        <v>244</v>
      </c>
      <c r="B23" s="4" t="s">
        <v>242</v>
      </c>
      <c r="C23" s="4">
        <v>1</v>
      </c>
      <c r="D23" s="54">
        <v>8</v>
      </c>
      <c r="E23" s="15">
        <v>27</v>
      </c>
      <c r="F23" s="16" t="s">
        <v>263</v>
      </c>
      <c r="G23" s="15" t="s">
        <v>263</v>
      </c>
    </row>
    <row r="24" spans="1:7" ht="16.95" customHeight="1" x14ac:dyDescent="0.3">
      <c r="A24" s="10" t="s">
        <v>245</v>
      </c>
      <c r="B24" s="4" t="s">
        <v>242</v>
      </c>
      <c r="C24" s="4">
        <v>1</v>
      </c>
      <c r="D24" s="54">
        <v>8</v>
      </c>
      <c r="E24" s="15">
        <v>29</v>
      </c>
      <c r="F24" s="16">
        <v>9.7569444444444448E-3</v>
      </c>
      <c r="G24" s="15">
        <f t="shared" si="0"/>
        <v>10</v>
      </c>
    </row>
    <row r="25" spans="1:7" ht="16.95" customHeight="1" x14ac:dyDescent="0.3">
      <c r="A25" s="10" t="s">
        <v>246</v>
      </c>
      <c r="B25" s="4" t="s">
        <v>242</v>
      </c>
      <c r="C25" s="4">
        <v>1</v>
      </c>
      <c r="D25" s="54">
        <v>8</v>
      </c>
      <c r="E25" s="15">
        <v>30</v>
      </c>
      <c r="F25" s="16">
        <v>9.7083333333333344E-3</v>
      </c>
      <c r="G25" s="15">
        <f t="shared" si="0"/>
        <v>9</v>
      </c>
    </row>
    <row r="26" spans="1:7" ht="16.95" customHeight="1" x14ac:dyDescent="0.3">
      <c r="A26" s="10" t="s">
        <v>247</v>
      </c>
      <c r="B26" s="4" t="s">
        <v>242</v>
      </c>
      <c r="C26" s="4">
        <v>8</v>
      </c>
      <c r="D26" s="54">
        <v>5</v>
      </c>
      <c r="E26" s="15">
        <v>31</v>
      </c>
      <c r="F26" s="16">
        <v>8.0798611111111106E-3</v>
      </c>
      <c r="G26" s="15">
        <f t="shared" si="0"/>
        <v>2</v>
      </c>
    </row>
    <row r="27" spans="1:7" ht="16.95" customHeight="1" x14ac:dyDescent="0.3">
      <c r="A27" s="10"/>
      <c r="B27" s="4" t="s">
        <v>242</v>
      </c>
      <c r="C27" s="4"/>
      <c r="D27" s="54"/>
      <c r="E27" s="15"/>
      <c r="F27" s="16"/>
      <c r="G27" s="15"/>
    </row>
    <row r="28" spans="1:7" ht="16.95" customHeight="1" x14ac:dyDescent="0.3">
      <c r="A28" s="11"/>
      <c r="B28" s="5"/>
      <c r="C28" s="5"/>
      <c r="D28" s="55"/>
      <c r="E28" s="17"/>
      <c r="F28" s="14"/>
      <c r="G28" s="6"/>
    </row>
    <row r="29" spans="1:7" ht="16.95" customHeight="1" x14ac:dyDescent="0.3">
      <c r="A29" s="11"/>
      <c r="B29" s="5"/>
      <c r="C29" s="5"/>
      <c r="D29" s="55"/>
      <c r="E29" s="17"/>
      <c r="F29" s="14"/>
      <c r="G29" s="6"/>
    </row>
    <row r="30" spans="1:7" ht="16.95" customHeight="1" x14ac:dyDescent="0.3">
      <c r="A30" s="9"/>
      <c r="B30" s="5"/>
      <c r="C30" s="3"/>
      <c r="D30" s="53"/>
      <c r="E30" s="6"/>
      <c r="F30" s="14"/>
      <c r="G30" s="6"/>
    </row>
    <row r="31" spans="1:7" ht="16.95" customHeight="1" x14ac:dyDescent="0.3">
      <c r="A31" s="9"/>
      <c r="B31" s="5"/>
      <c r="C31" s="3"/>
      <c r="D31" s="53"/>
      <c r="E31" s="6"/>
      <c r="F31" s="14"/>
      <c r="G31" s="6"/>
    </row>
    <row r="32" spans="1:7" ht="16.95" customHeight="1" x14ac:dyDescent="0.3">
      <c r="A32" s="9"/>
      <c r="B32" s="5"/>
      <c r="C32" s="3"/>
      <c r="D32" s="53"/>
      <c r="E32" s="6"/>
      <c r="F32" s="14"/>
      <c r="G32" s="6"/>
    </row>
    <row r="33" spans="1:7" ht="16.95" customHeight="1" x14ac:dyDescent="0.3">
      <c r="A33" s="9"/>
      <c r="B33" s="5"/>
      <c r="C33" s="3"/>
      <c r="D33" s="53"/>
      <c r="E33" s="6"/>
      <c r="F33" s="14"/>
      <c r="G33" s="6"/>
    </row>
    <row r="34" spans="1:7" ht="16.95" customHeight="1" x14ac:dyDescent="0.3">
      <c r="A34" s="10"/>
      <c r="B34" s="4"/>
      <c r="C34" s="4"/>
      <c r="D34" s="54"/>
      <c r="E34" s="15"/>
      <c r="F34" s="16"/>
      <c r="G34" s="15"/>
    </row>
    <row r="35" spans="1:7" ht="16.95" customHeight="1" x14ac:dyDescent="0.3">
      <c r="A35" s="10"/>
      <c r="B35" s="4"/>
      <c r="C35" s="4"/>
      <c r="D35" s="54"/>
      <c r="E35" s="15"/>
      <c r="F35" s="16"/>
      <c r="G35" s="15"/>
    </row>
    <row r="36" spans="1:7" ht="16.95" customHeight="1" x14ac:dyDescent="0.3">
      <c r="A36" s="10"/>
      <c r="B36" s="4"/>
      <c r="C36" s="4"/>
      <c r="D36" s="54"/>
      <c r="E36" s="15"/>
      <c r="F36" s="16"/>
      <c r="G36" s="15"/>
    </row>
    <row r="37" spans="1:7" ht="16.95" customHeight="1" x14ac:dyDescent="0.3">
      <c r="A37" s="10"/>
      <c r="B37" s="4"/>
      <c r="C37" s="4"/>
      <c r="D37" s="54"/>
      <c r="E37" s="15"/>
      <c r="F37" s="16"/>
      <c r="G37" s="15"/>
    </row>
    <row r="38" spans="1:7" ht="16.95" customHeight="1" x14ac:dyDescent="0.3">
      <c r="A38" s="10"/>
      <c r="B38" s="4"/>
      <c r="C38" s="4"/>
      <c r="D38" s="54"/>
      <c r="E38" s="15"/>
      <c r="F38" s="16"/>
      <c r="G38" s="15"/>
    </row>
    <row r="39" spans="1:7" ht="16.95" customHeight="1" x14ac:dyDescent="0.3">
      <c r="A39" s="10"/>
      <c r="B39" s="4"/>
      <c r="C39" s="4"/>
      <c r="D39" s="54"/>
      <c r="E39" s="15"/>
      <c r="F39" s="16"/>
      <c r="G39" s="15"/>
    </row>
    <row r="40" spans="1:7" x14ac:dyDescent="0.3">
      <c r="A40" s="9"/>
      <c r="B40" s="5"/>
      <c r="C40" s="3"/>
      <c r="D40" s="53"/>
      <c r="E40" s="17"/>
      <c r="F40" s="14"/>
      <c r="G40" s="6"/>
    </row>
    <row r="41" spans="1:7" x14ac:dyDescent="0.3">
      <c r="A41" s="9"/>
      <c r="B41" s="5"/>
      <c r="C41" s="3"/>
      <c r="D41" s="53"/>
      <c r="E41" s="6"/>
      <c r="F41" s="14"/>
      <c r="G41" s="6"/>
    </row>
    <row r="42" spans="1:7" x14ac:dyDescent="0.3">
      <c r="A42" s="9"/>
      <c r="B42" s="5"/>
      <c r="C42" s="3"/>
      <c r="D42" s="53"/>
      <c r="E42" s="6"/>
      <c r="F42" s="14"/>
      <c r="G42" s="6"/>
    </row>
    <row r="43" spans="1:7" x14ac:dyDescent="0.3">
      <c r="A43" s="9"/>
      <c r="B43" s="5"/>
      <c r="C43" s="3"/>
      <c r="D43" s="53"/>
      <c r="E43" s="6"/>
      <c r="F43" s="14"/>
      <c r="G43" s="6"/>
    </row>
    <row r="44" spans="1:7" x14ac:dyDescent="0.3">
      <c r="A44" s="9"/>
      <c r="B44" s="5"/>
      <c r="C44" s="3"/>
      <c r="D44" s="53"/>
      <c r="E44" s="6"/>
      <c r="F44" s="14"/>
      <c r="G44" s="6"/>
    </row>
    <row r="45" spans="1:7" x14ac:dyDescent="0.3">
      <c r="A45" s="9"/>
      <c r="B45" s="5"/>
      <c r="C45" s="3"/>
      <c r="D45" s="53"/>
      <c r="E45" s="6"/>
      <c r="F45" s="14"/>
      <c r="G45" s="6"/>
    </row>
    <row r="46" spans="1:7" x14ac:dyDescent="0.3">
      <c r="A46" s="10"/>
      <c r="B46" s="4"/>
      <c r="C46" s="4"/>
      <c r="D46" s="54"/>
      <c r="E46" s="15"/>
      <c r="F46" s="16"/>
      <c r="G46" s="15"/>
    </row>
    <row r="47" spans="1:7" x14ac:dyDescent="0.3">
      <c r="A47" s="10"/>
      <c r="B47" s="4"/>
      <c r="C47" s="4"/>
      <c r="D47" s="54"/>
      <c r="E47" s="15"/>
      <c r="F47" s="16"/>
      <c r="G47" s="15"/>
    </row>
    <row r="48" spans="1:7" x14ac:dyDescent="0.3">
      <c r="A48" s="10"/>
      <c r="B48" s="4"/>
      <c r="C48" s="4"/>
      <c r="D48" s="54"/>
      <c r="E48" s="15"/>
      <c r="F48" s="16"/>
      <c r="G48" s="15"/>
    </row>
    <row r="49" spans="1:7" x14ac:dyDescent="0.3">
      <c r="A49" s="10"/>
      <c r="B49" s="4"/>
      <c r="C49" s="4"/>
      <c r="D49" s="54"/>
      <c r="E49" s="15"/>
      <c r="F49" s="16"/>
      <c r="G49" s="15"/>
    </row>
    <row r="50" spans="1:7" x14ac:dyDescent="0.3">
      <c r="A50" s="10"/>
      <c r="B50" s="4"/>
      <c r="C50" s="4"/>
      <c r="D50" s="54"/>
      <c r="E50" s="15"/>
      <c r="F50" s="16"/>
      <c r="G50" s="15"/>
    </row>
    <row r="51" spans="1:7" x14ac:dyDescent="0.3">
      <c r="A51" s="10"/>
      <c r="B51" s="4"/>
      <c r="C51" s="4"/>
      <c r="D51" s="54"/>
      <c r="E51" s="15"/>
      <c r="F51" s="16"/>
      <c r="G51" s="15"/>
    </row>
  </sheetData>
  <mergeCells count="6">
    <mergeCell ref="A1:G2"/>
    <mergeCell ref="J2:M3"/>
    <mergeCell ref="J4:J5"/>
    <mergeCell ref="K4:K5"/>
    <mergeCell ref="L4:L5"/>
    <mergeCell ref="M4:M5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33"/>
    </sheetView>
  </sheetViews>
  <sheetFormatPr defaultRowHeight="14.4" x14ac:dyDescent="0.3"/>
  <cols>
    <col min="1" max="1" width="28.88671875" customWidth="1"/>
    <col min="2" max="2" width="20" customWidth="1"/>
    <col min="3" max="3" width="4.33203125" customWidth="1"/>
    <col min="4" max="4" width="7.77734375" customWidth="1"/>
    <col min="5" max="5" width="5.5546875" customWidth="1"/>
    <col min="6" max="6" width="11.109375" customWidth="1"/>
    <col min="7" max="7" width="5.5546875" customWidth="1"/>
    <col min="10" max="10" width="43.33203125" customWidth="1"/>
    <col min="11" max="11" width="7.77734375" customWidth="1"/>
    <col min="12" max="12" width="10" customWidth="1"/>
    <col min="13" max="13" width="7.77734375" customWidth="1"/>
  </cols>
  <sheetData>
    <row r="1" spans="1:13" ht="15" thickBot="1" x14ac:dyDescent="0.35">
      <c r="A1" s="60" t="s">
        <v>30</v>
      </c>
      <c r="B1" s="60"/>
      <c r="C1" s="60"/>
      <c r="D1" s="60"/>
      <c r="E1" s="60"/>
      <c r="F1" s="60"/>
      <c r="G1" s="60"/>
    </row>
    <row r="2" spans="1:13" ht="15" thickBot="1" x14ac:dyDescent="0.35">
      <c r="A2" s="60"/>
      <c r="B2" s="60"/>
      <c r="C2" s="60"/>
      <c r="D2" s="60"/>
      <c r="E2" s="60"/>
      <c r="F2" s="60"/>
      <c r="G2" s="60"/>
      <c r="J2" s="62" t="s">
        <v>6</v>
      </c>
      <c r="K2" s="62"/>
      <c r="L2" s="62"/>
      <c r="M2" s="62"/>
    </row>
    <row r="3" spans="1:13" ht="16.95" customHeight="1" thickBot="1" x14ac:dyDescent="0.35">
      <c r="A3" s="1" t="s">
        <v>0</v>
      </c>
      <c r="B3" s="1" t="s">
        <v>1</v>
      </c>
      <c r="C3" s="1" t="s">
        <v>2</v>
      </c>
      <c r="D3" s="1" t="s">
        <v>11</v>
      </c>
      <c r="E3" s="1" t="s">
        <v>3</v>
      </c>
      <c r="F3" s="1" t="s">
        <v>4</v>
      </c>
      <c r="G3" s="1" t="s">
        <v>5</v>
      </c>
      <c r="J3" s="62"/>
      <c r="K3" s="62"/>
      <c r="L3" s="62"/>
      <c r="M3" s="62"/>
    </row>
    <row r="4" spans="1:13" ht="16.95" customHeight="1" thickBot="1" x14ac:dyDescent="0.35">
      <c r="A4" s="8" t="s">
        <v>81</v>
      </c>
      <c r="B4" s="2" t="s">
        <v>80</v>
      </c>
      <c r="C4" s="2">
        <v>2</v>
      </c>
      <c r="D4" s="52">
        <v>5</v>
      </c>
      <c r="E4" s="12">
        <v>32</v>
      </c>
      <c r="F4" s="13">
        <v>1.3578703703703704E-2</v>
      </c>
      <c r="G4" s="12">
        <f>RANK(F4,$F$4:$F$51,1)</f>
        <v>10</v>
      </c>
      <c r="J4" s="61" t="s">
        <v>7</v>
      </c>
      <c r="K4" s="61" t="s">
        <v>10</v>
      </c>
      <c r="L4" s="61" t="s">
        <v>8</v>
      </c>
      <c r="M4" s="61" t="s">
        <v>9</v>
      </c>
    </row>
    <row r="5" spans="1:13" ht="16.95" customHeight="1" thickBot="1" x14ac:dyDescent="0.35">
      <c r="A5" s="9" t="s">
        <v>82</v>
      </c>
      <c r="B5" s="3" t="s">
        <v>80</v>
      </c>
      <c r="C5" s="3">
        <v>2</v>
      </c>
      <c r="D5" s="53">
        <v>5</v>
      </c>
      <c r="E5" s="6">
        <v>33</v>
      </c>
      <c r="F5" s="14">
        <v>1.3652777777777778E-2</v>
      </c>
      <c r="G5" s="6">
        <f t="shared" ref="G5:G51" si="0">RANK(F5,$F$4:$F$51,1)</f>
        <v>13</v>
      </c>
      <c r="J5" s="61"/>
      <c r="K5" s="61"/>
      <c r="L5" s="61"/>
      <c r="M5" s="61"/>
    </row>
    <row r="6" spans="1:13" ht="16.95" customHeight="1" x14ac:dyDescent="0.3">
      <c r="A6" s="9" t="s">
        <v>83</v>
      </c>
      <c r="B6" s="3" t="s">
        <v>80</v>
      </c>
      <c r="C6" s="3">
        <v>4</v>
      </c>
      <c r="D6" s="53">
        <v>4</v>
      </c>
      <c r="E6" s="6">
        <v>34</v>
      </c>
      <c r="F6" s="14" t="s">
        <v>263</v>
      </c>
      <c r="G6" s="6" t="s">
        <v>263</v>
      </c>
      <c r="J6" s="21" t="s">
        <v>79</v>
      </c>
      <c r="K6" s="2">
        <f>COUNTA(A4:A9)</f>
        <v>6</v>
      </c>
      <c r="L6" s="22">
        <f>SMALL(G4:G9,1)+SMALL(G4:G9,2)+SMALL(G4:G9,3)+SMALL(G4:G9,4)</f>
        <v>66</v>
      </c>
      <c r="M6" s="21">
        <f>RANK(L6,$L$6:$L$13,1)</f>
        <v>5</v>
      </c>
    </row>
    <row r="7" spans="1:13" ht="16.95" customHeight="1" x14ac:dyDescent="0.3">
      <c r="A7" s="9" t="s">
        <v>84</v>
      </c>
      <c r="B7" s="3" t="s">
        <v>80</v>
      </c>
      <c r="C7" s="3">
        <v>3</v>
      </c>
      <c r="D7" s="53">
        <v>6</v>
      </c>
      <c r="E7" s="6">
        <v>36</v>
      </c>
      <c r="F7" s="14">
        <v>1.5831018518518519E-2</v>
      </c>
      <c r="G7" s="6">
        <f t="shared" si="0"/>
        <v>23</v>
      </c>
      <c r="J7" s="19" t="s">
        <v>87</v>
      </c>
      <c r="K7" s="4">
        <f>COUNTA(A10:A15)</f>
        <v>5</v>
      </c>
      <c r="L7" s="24">
        <f>SMALL(G10:G15,1)+SMALL(G10:G15,2)+SMALL(G10:G15,3)+SMALL(G10:G15,4)</f>
        <v>19</v>
      </c>
      <c r="M7" s="19">
        <f t="shared" ref="M7:M13" si="1">RANK(L7,$L$6:$L$13,1)</f>
        <v>1</v>
      </c>
    </row>
    <row r="8" spans="1:13" ht="16.95" customHeight="1" x14ac:dyDescent="0.3">
      <c r="A8" s="9" t="s">
        <v>85</v>
      </c>
      <c r="B8" s="3" t="s">
        <v>80</v>
      </c>
      <c r="C8" s="3">
        <v>3</v>
      </c>
      <c r="D8" s="53">
        <v>5</v>
      </c>
      <c r="E8" s="6">
        <v>37</v>
      </c>
      <c r="F8" s="14">
        <v>1.4907407407407406E-2</v>
      </c>
      <c r="G8" s="6">
        <f t="shared" si="0"/>
        <v>20</v>
      </c>
      <c r="J8" s="20" t="s">
        <v>103</v>
      </c>
      <c r="K8" s="3">
        <f>COUNTA(A16:A21)</f>
        <v>4</v>
      </c>
      <c r="L8" s="23">
        <f>SMALL(G16:G21,1)+SMALL(G16:G21,2)+SMALL(G16:G21,3)+SMALL(G16:G21,4)</f>
        <v>59</v>
      </c>
      <c r="M8" s="20">
        <f t="shared" si="1"/>
        <v>4</v>
      </c>
    </row>
    <row r="9" spans="1:13" ht="16.95" customHeight="1" x14ac:dyDescent="0.3">
      <c r="A9" s="9" t="s">
        <v>86</v>
      </c>
      <c r="B9" s="3" t="s">
        <v>80</v>
      </c>
      <c r="C9" s="3">
        <v>2</v>
      </c>
      <c r="D9" s="53">
        <v>6</v>
      </c>
      <c r="E9" s="6">
        <v>38</v>
      </c>
      <c r="F9" s="14">
        <v>1.5868055555555555E-2</v>
      </c>
      <c r="G9" s="6">
        <f t="shared" si="0"/>
        <v>24</v>
      </c>
      <c r="J9" s="43" t="s">
        <v>187</v>
      </c>
      <c r="K9" s="4">
        <f>COUNTA(A22:A27)</f>
        <v>6</v>
      </c>
      <c r="L9" s="44">
        <f>SMALL(G22:G27,1)+SMALL(G22:G27,2)+SMALL(G22:G27,3)+SMALL(G22:G27,4)</f>
        <v>32</v>
      </c>
      <c r="M9" s="43">
        <f t="shared" si="1"/>
        <v>2</v>
      </c>
    </row>
    <row r="10" spans="1:13" ht="16.95" customHeight="1" x14ac:dyDescent="0.3">
      <c r="A10" s="10" t="s">
        <v>98</v>
      </c>
      <c r="B10" s="4" t="s">
        <v>87</v>
      </c>
      <c r="C10" s="4">
        <v>8</v>
      </c>
      <c r="D10" s="54">
        <v>5</v>
      </c>
      <c r="E10" s="15">
        <v>40</v>
      </c>
      <c r="F10" s="16">
        <v>1.2892361111111111E-2</v>
      </c>
      <c r="G10" s="15">
        <f t="shared" si="0"/>
        <v>5</v>
      </c>
      <c r="J10" s="20" t="s">
        <v>241</v>
      </c>
      <c r="K10" s="3">
        <f>COUNTA(A28:A33)</f>
        <v>6</v>
      </c>
      <c r="L10" s="23">
        <f>SMALL(G28:G33,1)+SMALL(G28:G33,2)+SMALL(G28:G33,3)+SMALL(G28:G33,4)</f>
        <v>39</v>
      </c>
      <c r="M10" s="20">
        <f t="shared" si="1"/>
        <v>3</v>
      </c>
    </row>
    <row r="11" spans="1:13" ht="16.95" customHeight="1" x14ac:dyDescent="0.3">
      <c r="A11" s="10" t="s">
        <v>99</v>
      </c>
      <c r="B11" s="4" t="s">
        <v>87</v>
      </c>
      <c r="C11" s="4">
        <v>8</v>
      </c>
      <c r="D11" s="54">
        <v>4</v>
      </c>
      <c r="E11" s="15">
        <v>41</v>
      </c>
      <c r="F11" s="16">
        <v>1.3364583333333334E-2</v>
      </c>
      <c r="G11" s="15">
        <f t="shared" si="0"/>
        <v>9</v>
      </c>
      <c r="J11" s="19"/>
      <c r="K11" s="4"/>
      <c r="L11" s="24"/>
      <c r="M11" s="19"/>
    </row>
    <row r="12" spans="1:13" ht="16.95" customHeight="1" x14ac:dyDescent="0.3">
      <c r="A12" s="10" t="s">
        <v>100</v>
      </c>
      <c r="B12" s="4" t="s">
        <v>87</v>
      </c>
      <c r="C12" s="4">
        <v>8</v>
      </c>
      <c r="D12" s="54">
        <v>4</v>
      </c>
      <c r="E12" s="15">
        <v>44</v>
      </c>
      <c r="F12" s="16">
        <v>1.4432870370370372E-2</v>
      </c>
      <c r="G12" s="15">
        <f t="shared" si="0"/>
        <v>18</v>
      </c>
      <c r="J12" s="20"/>
      <c r="K12" s="3"/>
      <c r="L12" s="23"/>
      <c r="M12" s="20"/>
    </row>
    <row r="13" spans="1:13" ht="16.95" customHeight="1" x14ac:dyDescent="0.3">
      <c r="A13" s="10" t="s">
        <v>101</v>
      </c>
      <c r="B13" s="4" t="s">
        <v>87</v>
      </c>
      <c r="C13" s="4">
        <v>2</v>
      </c>
      <c r="D13" s="54">
        <v>7</v>
      </c>
      <c r="E13" s="15">
        <v>45</v>
      </c>
      <c r="F13" s="16">
        <v>1.2349537037037039E-2</v>
      </c>
      <c r="G13" s="15">
        <f t="shared" si="0"/>
        <v>3</v>
      </c>
      <c r="J13" s="19"/>
      <c r="K13" s="4"/>
      <c r="L13" s="24"/>
      <c r="M13" s="19"/>
    </row>
    <row r="14" spans="1:13" ht="16.95" customHeight="1" x14ac:dyDescent="0.3">
      <c r="A14" s="10" t="s">
        <v>102</v>
      </c>
      <c r="B14" s="4" t="s">
        <v>87</v>
      </c>
      <c r="C14" s="4">
        <v>2</v>
      </c>
      <c r="D14" s="54">
        <v>7</v>
      </c>
      <c r="E14" s="15">
        <v>46</v>
      </c>
      <c r="F14" s="16">
        <v>1.2271990740740741E-2</v>
      </c>
      <c r="G14" s="15">
        <f t="shared" si="0"/>
        <v>2</v>
      </c>
      <c r="J14" s="42"/>
    </row>
    <row r="15" spans="1:13" ht="16.95" customHeight="1" x14ac:dyDescent="0.3">
      <c r="A15" s="10"/>
      <c r="B15" s="4" t="s">
        <v>87</v>
      </c>
      <c r="C15" s="4"/>
      <c r="D15" s="54"/>
      <c r="E15" s="15"/>
      <c r="F15" s="16"/>
      <c r="G15" s="15"/>
      <c r="J15" s="30" t="s">
        <v>14</v>
      </c>
      <c r="K15" s="31">
        <f>SUM(K6:K13)</f>
        <v>27</v>
      </c>
    </row>
    <row r="16" spans="1:13" ht="16.95" customHeight="1" x14ac:dyDescent="0.3">
      <c r="A16" s="11" t="s">
        <v>105</v>
      </c>
      <c r="B16" s="5" t="s">
        <v>104</v>
      </c>
      <c r="C16" s="5">
        <v>3</v>
      </c>
      <c r="D16" s="55">
        <v>5</v>
      </c>
      <c r="E16" s="17">
        <v>47</v>
      </c>
      <c r="F16" s="14">
        <v>1.3635416666666669E-2</v>
      </c>
      <c r="G16" s="6">
        <f t="shared" si="0"/>
        <v>12</v>
      </c>
    </row>
    <row r="17" spans="1:7" ht="16.95" customHeight="1" x14ac:dyDescent="0.3">
      <c r="A17" s="9" t="s">
        <v>106</v>
      </c>
      <c r="B17" s="5" t="s">
        <v>104</v>
      </c>
      <c r="C17" s="3">
        <v>2</v>
      </c>
      <c r="D17" s="53">
        <v>7</v>
      </c>
      <c r="E17" s="6">
        <v>48</v>
      </c>
      <c r="F17" s="14">
        <v>1.3678240740740741E-2</v>
      </c>
      <c r="G17" s="6">
        <f t="shared" si="0"/>
        <v>14</v>
      </c>
    </row>
    <row r="18" spans="1:7" ht="16.95" customHeight="1" x14ac:dyDescent="0.3">
      <c r="A18" s="9"/>
      <c r="B18" s="5" t="s">
        <v>104</v>
      </c>
      <c r="C18" s="3"/>
      <c r="D18" s="53"/>
      <c r="E18" s="6"/>
      <c r="F18" s="14"/>
      <c r="G18" s="6"/>
    </row>
    <row r="19" spans="1:7" ht="16.95" customHeight="1" x14ac:dyDescent="0.3">
      <c r="A19" s="9" t="s">
        <v>107</v>
      </c>
      <c r="B19" s="5" t="s">
        <v>104</v>
      </c>
      <c r="C19" s="3">
        <v>2</v>
      </c>
      <c r="D19" s="53">
        <v>6</v>
      </c>
      <c r="E19" s="6">
        <v>52</v>
      </c>
      <c r="F19" s="14">
        <v>1.4423611111111111E-2</v>
      </c>
      <c r="G19" s="6">
        <f t="shared" si="0"/>
        <v>16</v>
      </c>
    </row>
    <row r="20" spans="1:7" ht="16.95" customHeight="1" x14ac:dyDescent="0.3">
      <c r="A20" s="9" t="s">
        <v>108</v>
      </c>
      <c r="B20" s="5" t="s">
        <v>104</v>
      </c>
      <c r="C20" s="3">
        <v>2</v>
      </c>
      <c r="D20" s="53">
        <v>7</v>
      </c>
      <c r="E20" s="6">
        <v>53</v>
      </c>
      <c r="F20" s="14">
        <v>1.4428240740740741E-2</v>
      </c>
      <c r="G20" s="6">
        <f t="shared" si="0"/>
        <v>17</v>
      </c>
    </row>
    <row r="21" spans="1:7" ht="16.95" customHeight="1" x14ac:dyDescent="0.3">
      <c r="A21" s="9"/>
      <c r="B21" s="5" t="s">
        <v>104</v>
      </c>
      <c r="C21" s="3"/>
      <c r="D21" s="53"/>
      <c r="E21" s="6"/>
      <c r="F21" s="14"/>
      <c r="G21" s="6"/>
    </row>
    <row r="22" spans="1:7" ht="16.95" customHeight="1" x14ac:dyDescent="0.3">
      <c r="A22" s="10" t="s">
        <v>193</v>
      </c>
      <c r="B22" s="4" t="s">
        <v>188</v>
      </c>
      <c r="C22" s="4">
        <v>4</v>
      </c>
      <c r="D22" s="54">
        <v>6</v>
      </c>
      <c r="E22" s="15">
        <v>55</v>
      </c>
      <c r="F22" s="16">
        <v>1.3099537037037036E-2</v>
      </c>
      <c r="G22" s="15">
        <f t="shared" si="0"/>
        <v>7</v>
      </c>
    </row>
    <row r="23" spans="1:7" ht="16.95" customHeight="1" x14ac:dyDescent="0.3">
      <c r="A23" s="10" t="s">
        <v>194</v>
      </c>
      <c r="B23" s="4" t="s">
        <v>188</v>
      </c>
      <c r="C23" s="4">
        <v>3</v>
      </c>
      <c r="D23" s="54">
        <v>6</v>
      </c>
      <c r="E23" s="15">
        <v>56</v>
      </c>
      <c r="F23" s="16">
        <v>1.3329861111111112E-2</v>
      </c>
      <c r="G23" s="15">
        <f t="shared" si="0"/>
        <v>8</v>
      </c>
    </row>
    <row r="24" spans="1:7" ht="16.95" customHeight="1" x14ac:dyDescent="0.3">
      <c r="A24" s="10" t="s">
        <v>195</v>
      </c>
      <c r="B24" s="4" t="s">
        <v>188</v>
      </c>
      <c r="C24" s="4">
        <v>3</v>
      </c>
      <c r="D24" s="54">
        <v>6</v>
      </c>
      <c r="E24" s="15">
        <v>57</v>
      </c>
      <c r="F24" s="16">
        <v>1.3061342592592591E-2</v>
      </c>
      <c r="G24" s="15">
        <f t="shared" si="0"/>
        <v>6</v>
      </c>
    </row>
    <row r="25" spans="1:7" ht="16.95" customHeight="1" x14ac:dyDescent="0.3">
      <c r="A25" s="10" t="s">
        <v>196</v>
      </c>
      <c r="B25" s="4" t="s">
        <v>188</v>
      </c>
      <c r="C25" s="4">
        <v>7</v>
      </c>
      <c r="D25" s="54">
        <v>6</v>
      </c>
      <c r="E25" s="15">
        <v>58</v>
      </c>
      <c r="F25" s="16" t="s">
        <v>263</v>
      </c>
      <c r="G25" s="15" t="s">
        <v>263</v>
      </c>
    </row>
    <row r="26" spans="1:7" ht="16.95" customHeight="1" x14ac:dyDescent="0.3">
      <c r="A26" s="10" t="s">
        <v>197</v>
      </c>
      <c r="B26" s="4" t="s">
        <v>188</v>
      </c>
      <c r="C26" s="4">
        <v>1</v>
      </c>
      <c r="D26" s="54">
        <v>8</v>
      </c>
      <c r="E26" s="15">
        <v>61</v>
      </c>
      <c r="F26" s="16">
        <v>1.3615740740740741E-2</v>
      </c>
      <c r="G26" s="15">
        <f t="shared" si="0"/>
        <v>11</v>
      </c>
    </row>
    <row r="27" spans="1:7" ht="16.95" customHeight="1" x14ac:dyDescent="0.3">
      <c r="A27" s="10" t="s">
        <v>198</v>
      </c>
      <c r="B27" s="4" t="s">
        <v>188</v>
      </c>
      <c r="C27" s="4">
        <v>3</v>
      </c>
      <c r="D27" s="54">
        <v>6</v>
      </c>
      <c r="E27" s="15">
        <v>62</v>
      </c>
      <c r="F27" s="16" t="s">
        <v>263</v>
      </c>
      <c r="G27" s="15" t="s">
        <v>263</v>
      </c>
    </row>
    <row r="28" spans="1:7" ht="16.95" customHeight="1" x14ac:dyDescent="0.3">
      <c r="A28" s="11" t="s">
        <v>249</v>
      </c>
      <c r="B28" s="5" t="s">
        <v>242</v>
      </c>
      <c r="C28" s="5">
        <v>3</v>
      </c>
      <c r="D28" s="55">
        <v>5</v>
      </c>
      <c r="E28" s="17">
        <v>63</v>
      </c>
      <c r="F28" s="14">
        <v>1.277314814814815E-2</v>
      </c>
      <c r="G28" s="6">
        <f t="shared" si="0"/>
        <v>4</v>
      </c>
    </row>
    <row r="29" spans="1:7" ht="16.95" customHeight="1" x14ac:dyDescent="0.3">
      <c r="A29" s="9" t="s">
        <v>250</v>
      </c>
      <c r="B29" s="5" t="s">
        <v>242</v>
      </c>
      <c r="C29" s="3">
        <v>2</v>
      </c>
      <c r="D29" s="53">
        <v>7</v>
      </c>
      <c r="E29" s="6">
        <v>64</v>
      </c>
      <c r="F29" s="14">
        <v>1.5354166666666667E-2</v>
      </c>
      <c r="G29" s="6">
        <f t="shared" si="0"/>
        <v>22</v>
      </c>
    </row>
    <row r="30" spans="1:7" ht="16.95" customHeight="1" x14ac:dyDescent="0.3">
      <c r="A30" s="9" t="s">
        <v>251</v>
      </c>
      <c r="B30" s="5" t="s">
        <v>242</v>
      </c>
      <c r="C30" s="3">
        <v>3</v>
      </c>
      <c r="D30" s="53">
        <v>6</v>
      </c>
      <c r="E30" s="6">
        <v>65</v>
      </c>
      <c r="F30" s="14">
        <v>1.1634259259259259E-2</v>
      </c>
      <c r="G30" s="6">
        <f t="shared" si="0"/>
        <v>1</v>
      </c>
    </row>
    <row r="31" spans="1:7" ht="16.95" customHeight="1" x14ac:dyDescent="0.3">
      <c r="A31" s="9" t="s">
        <v>252</v>
      </c>
      <c r="B31" s="5" t="s">
        <v>242</v>
      </c>
      <c r="C31" s="3">
        <v>7</v>
      </c>
      <c r="D31" s="53">
        <v>5</v>
      </c>
      <c r="E31" s="6">
        <v>66</v>
      </c>
      <c r="F31" s="14">
        <v>1.4969907407407406E-2</v>
      </c>
      <c r="G31" s="6">
        <f t="shared" si="0"/>
        <v>21</v>
      </c>
    </row>
    <row r="32" spans="1:7" ht="16.95" customHeight="1" x14ac:dyDescent="0.3">
      <c r="A32" s="9" t="s">
        <v>253</v>
      </c>
      <c r="B32" s="5" t="s">
        <v>242</v>
      </c>
      <c r="C32" s="3">
        <v>5</v>
      </c>
      <c r="D32" s="53">
        <v>7</v>
      </c>
      <c r="E32" s="6">
        <v>67</v>
      </c>
      <c r="F32" s="14">
        <v>1.4180555555555557E-2</v>
      </c>
      <c r="G32" s="6">
        <f t="shared" si="0"/>
        <v>15</v>
      </c>
    </row>
    <row r="33" spans="1:7" ht="16.95" customHeight="1" x14ac:dyDescent="0.3">
      <c r="A33" s="9" t="s">
        <v>254</v>
      </c>
      <c r="B33" s="5" t="s">
        <v>242</v>
      </c>
      <c r="C33" s="3">
        <v>3</v>
      </c>
      <c r="D33" s="53">
        <v>5</v>
      </c>
      <c r="E33" s="6">
        <v>68</v>
      </c>
      <c r="F33" s="14">
        <v>1.471412037037037E-2</v>
      </c>
      <c r="G33" s="6">
        <f t="shared" si="0"/>
        <v>19</v>
      </c>
    </row>
    <row r="34" spans="1:7" ht="16.95" customHeight="1" x14ac:dyDescent="0.3">
      <c r="A34" s="10"/>
      <c r="B34" s="4"/>
      <c r="C34" s="4"/>
      <c r="D34" s="54"/>
      <c r="E34" s="15"/>
      <c r="F34" s="16"/>
      <c r="G34" s="15"/>
    </row>
    <row r="35" spans="1:7" ht="16.95" customHeight="1" x14ac:dyDescent="0.3">
      <c r="A35" s="10"/>
      <c r="B35" s="4"/>
      <c r="C35" s="4"/>
      <c r="D35" s="54"/>
      <c r="E35" s="15"/>
      <c r="F35" s="16"/>
      <c r="G35" s="15"/>
    </row>
    <row r="36" spans="1:7" ht="16.95" customHeight="1" x14ac:dyDescent="0.3">
      <c r="A36" s="10"/>
      <c r="B36" s="4"/>
      <c r="C36" s="4"/>
      <c r="D36" s="54"/>
      <c r="E36" s="15"/>
      <c r="F36" s="16"/>
      <c r="G36" s="15"/>
    </row>
    <row r="37" spans="1:7" ht="16.95" customHeight="1" x14ac:dyDescent="0.3">
      <c r="A37" s="10"/>
      <c r="B37" s="4"/>
      <c r="C37" s="4"/>
      <c r="D37" s="54"/>
      <c r="E37" s="15"/>
      <c r="F37" s="16"/>
      <c r="G37" s="15"/>
    </row>
    <row r="38" spans="1:7" ht="16.95" customHeight="1" x14ac:dyDescent="0.3">
      <c r="A38" s="10"/>
      <c r="B38" s="4"/>
      <c r="C38" s="4"/>
      <c r="D38" s="54"/>
      <c r="E38" s="15"/>
      <c r="F38" s="16"/>
      <c r="G38" s="15"/>
    </row>
    <row r="39" spans="1:7" ht="16.95" customHeight="1" x14ac:dyDescent="0.3">
      <c r="A39" s="10"/>
      <c r="B39" s="4"/>
      <c r="C39" s="4"/>
      <c r="D39" s="54"/>
      <c r="E39" s="15"/>
      <c r="F39" s="16"/>
      <c r="G39" s="15"/>
    </row>
    <row r="40" spans="1:7" x14ac:dyDescent="0.3">
      <c r="A40" s="11"/>
      <c r="B40" s="5"/>
      <c r="C40" s="5"/>
      <c r="D40" s="55"/>
      <c r="E40" s="17"/>
      <c r="F40" s="14"/>
      <c r="G40" s="6"/>
    </row>
    <row r="41" spans="1:7" x14ac:dyDescent="0.3">
      <c r="A41" s="9"/>
      <c r="B41" s="5"/>
      <c r="C41" s="3"/>
      <c r="D41" s="53"/>
      <c r="E41" s="6"/>
      <c r="F41" s="14"/>
      <c r="G41" s="6"/>
    </row>
    <row r="42" spans="1:7" x14ac:dyDescent="0.3">
      <c r="A42" s="9"/>
      <c r="B42" s="5"/>
      <c r="C42" s="3"/>
      <c r="D42" s="53"/>
      <c r="E42" s="6"/>
      <c r="F42" s="14"/>
      <c r="G42" s="6"/>
    </row>
    <row r="43" spans="1:7" x14ac:dyDescent="0.3">
      <c r="A43" s="9"/>
      <c r="B43" s="5"/>
      <c r="C43" s="3"/>
      <c r="D43" s="53"/>
      <c r="E43" s="6"/>
      <c r="F43" s="14"/>
      <c r="G43" s="6"/>
    </row>
    <row r="44" spans="1:7" x14ac:dyDescent="0.3">
      <c r="A44" s="9"/>
      <c r="B44" s="5"/>
      <c r="C44" s="3"/>
      <c r="D44" s="53"/>
      <c r="E44" s="6"/>
      <c r="F44" s="14"/>
      <c r="G44" s="6"/>
    </row>
    <row r="45" spans="1:7" x14ac:dyDescent="0.3">
      <c r="A45" s="9"/>
      <c r="B45" s="5"/>
      <c r="C45" s="3"/>
      <c r="D45" s="53"/>
      <c r="E45" s="6"/>
      <c r="F45" s="14"/>
      <c r="G45" s="6"/>
    </row>
    <row r="46" spans="1:7" x14ac:dyDescent="0.3">
      <c r="A46" s="10"/>
      <c r="B46" s="4"/>
      <c r="C46" s="4"/>
      <c r="D46" s="54"/>
      <c r="E46" s="15"/>
      <c r="F46" s="16"/>
      <c r="G46" s="15"/>
    </row>
    <row r="47" spans="1:7" x14ac:dyDescent="0.3">
      <c r="A47" s="10"/>
      <c r="B47" s="4"/>
      <c r="C47" s="4"/>
      <c r="D47" s="54"/>
      <c r="E47" s="15"/>
      <c r="F47" s="16"/>
      <c r="G47" s="15"/>
    </row>
    <row r="48" spans="1:7" x14ac:dyDescent="0.3">
      <c r="A48" s="10"/>
      <c r="B48" s="4"/>
      <c r="C48" s="4"/>
      <c r="D48" s="54"/>
      <c r="E48" s="15"/>
      <c r="F48" s="16"/>
      <c r="G48" s="15"/>
    </row>
    <row r="49" spans="1:7" x14ac:dyDescent="0.3">
      <c r="A49" s="10"/>
      <c r="B49" s="4"/>
      <c r="C49" s="4"/>
      <c r="D49" s="54"/>
      <c r="E49" s="15"/>
      <c r="F49" s="16"/>
      <c r="G49" s="15"/>
    </row>
    <row r="50" spans="1:7" x14ac:dyDescent="0.3">
      <c r="A50" s="10"/>
      <c r="B50" s="4"/>
      <c r="C50" s="4"/>
      <c r="D50" s="54"/>
      <c r="E50" s="15"/>
      <c r="F50" s="16"/>
      <c r="G50" s="15"/>
    </row>
    <row r="51" spans="1:7" x14ac:dyDescent="0.3">
      <c r="A51" s="10"/>
      <c r="B51" s="4"/>
      <c r="C51" s="4"/>
      <c r="D51" s="54"/>
      <c r="E51" s="15"/>
      <c r="F51" s="16"/>
      <c r="G51" s="15"/>
    </row>
  </sheetData>
  <mergeCells count="6">
    <mergeCell ref="A1:G2"/>
    <mergeCell ref="J2:M3"/>
    <mergeCell ref="J4:J5"/>
    <mergeCell ref="K4:K5"/>
    <mergeCell ref="L4:L5"/>
    <mergeCell ref="M4:M5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zoomScaleNormal="100" workbookViewId="0">
      <selection sqref="A1:I2"/>
    </sheetView>
  </sheetViews>
  <sheetFormatPr defaultRowHeight="14.4" x14ac:dyDescent="0.3"/>
  <cols>
    <col min="1" max="1" width="38.88671875" customWidth="1"/>
    <col min="2" max="2" width="4.77734375" customWidth="1"/>
    <col min="3" max="4" width="7.77734375" customWidth="1"/>
    <col min="6" max="6" width="38.88671875" customWidth="1"/>
    <col min="7" max="7" width="4.77734375" customWidth="1"/>
    <col min="8" max="9" width="7.77734375" customWidth="1"/>
    <col min="13" max="13" width="22.21875" customWidth="1"/>
    <col min="14" max="14" width="11.109375" customWidth="1"/>
  </cols>
  <sheetData>
    <row r="1" spans="1:14" x14ac:dyDescent="0.3">
      <c r="A1" s="70" t="s">
        <v>40</v>
      </c>
      <c r="B1" s="71"/>
      <c r="C1" s="71"/>
      <c r="D1" s="71"/>
      <c r="E1" s="71"/>
      <c r="F1" s="71"/>
      <c r="G1" s="71"/>
      <c r="H1" s="71"/>
      <c r="I1" s="72"/>
    </row>
    <row r="2" spans="1:14" ht="15" thickBot="1" x14ac:dyDescent="0.35">
      <c r="A2" s="73"/>
      <c r="B2" s="74"/>
      <c r="C2" s="74"/>
      <c r="D2" s="74"/>
      <c r="E2" s="74"/>
      <c r="F2" s="74"/>
      <c r="G2" s="74"/>
      <c r="H2" s="74"/>
      <c r="I2" s="75"/>
    </row>
    <row r="3" spans="1:14" ht="15" thickBot="1" x14ac:dyDescent="0.35">
      <c r="A3" s="82" t="str">
        <f>'D3 - Žkm'!J6</f>
        <v>ZŠ J. K. Tyla Písek</v>
      </c>
      <c r="B3" s="83"/>
      <c r="C3" s="83"/>
      <c r="D3" s="84"/>
      <c r="F3" s="82" t="str">
        <f>'D3 - Žkm'!J7</f>
        <v>ZŠ Jarošovská Jindřichův Hradec</v>
      </c>
      <c r="G3" s="83"/>
      <c r="H3" s="83"/>
      <c r="I3" s="84"/>
      <c r="M3" s="61" t="s">
        <v>15</v>
      </c>
      <c r="N3" s="61"/>
    </row>
    <row r="4" spans="1:14" ht="15" thickBot="1" x14ac:dyDescent="0.35">
      <c r="A4" s="79"/>
      <c r="B4" s="80"/>
      <c r="C4" s="80"/>
      <c r="D4" s="81"/>
      <c r="F4" s="79"/>
      <c r="G4" s="80"/>
      <c r="H4" s="80"/>
      <c r="I4" s="81"/>
      <c r="M4" s="61"/>
      <c r="N4" s="61"/>
    </row>
    <row r="5" spans="1:14" ht="15" thickBot="1" x14ac:dyDescent="0.35">
      <c r="A5" s="26" t="s">
        <v>12</v>
      </c>
      <c r="B5" s="26" t="s">
        <v>13</v>
      </c>
      <c r="C5" s="26" t="s">
        <v>11</v>
      </c>
      <c r="D5" s="26" t="s">
        <v>3</v>
      </c>
      <c r="F5" s="26" t="s">
        <v>12</v>
      </c>
      <c r="G5" s="26" t="s">
        <v>13</v>
      </c>
      <c r="H5" s="26" t="s">
        <v>11</v>
      </c>
      <c r="I5" s="26" t="s">
        <v>3</v>
      </c>
      <c r="M5" s="7" t="s">
        <v>16</v>
      </c>
      <c r="N5" s="7" t="s">
        <v>17</v>
      </c>
    </row>
    <row r="6" spans="1:14" x14ac:dyDescent="0.3">
      <c r="A6" s="32" t="str">
        <f>'D3 - Žkm'!A4</f>
        <v>Hemalová Aisha</v>
      </c>
      <c r="B6" s="27" t="s">
        <v>43</v>
      </c>
      <c r="C6" s="56">
        <f>'D3 - Žkm'!D4</f>
        <v>11</v>
      </c>
      <c r="D6" s="28">
        <f>'D3 - Žkm'!E4</f>
        <v>1</v>
      </c>
      <c r="F6" s="32" t="str">
        <f>'D3 - Žkm'!A10</f>
        <v>Chytrová Mia</v>
      </c>
      <c r="G6" s="27" t="s">
        <v>43</v>
      </c>
      <c r="H6" s="56">
        <f>'D3 - Žkm'!D10</f>
        <v>11</v>
      </c>
      <c r="I6" s="28">
        <f>'D3 - Žkm'!E10</f>
        <v>7</v>
      </c>
      <c r="M6" s="37" t="s">
        <v>18</v>
      </c>
      <c r="N6" s="27"/>
    </row>
    <row r="7" spans="1:14" x14ac:dyDescent="0.3">
      <c r="A7" s="32" t="str">
        <f>'D3 - Žkm'!A5</f>
        <v>Brožová Kateřina</v>
      </c>
      <c r="B7" s="27" t="s">
        <v>43</v>
      </c>
      <c r="C7" s="56">
        <f>'D3 - Žkm'!D5</f>
        <v>11</v>
      </c>
      <c r="D7" s="28">
        <f>'D3 - Žkm'!E5</f>
        <v>2</v>
      </c>
      <c r="F7" s="32" t="str">
        <f>'D3 - Žkm'!A11</f>
        <v>Fertálová Nela</v>
      </c>
      <c r="G7" s="27" t="s">
        <v>43</v>
      </c>
      <c r="H7" s="56">
        <f>'D3 - Žkm'!D11</f>
        <v>10</v>
      </c>
      <c r="I7" s="28">
        <f>'D3 - Žkm'!E11</f>
        <v>8</v>
      </c>
      <c r="M7" s="38" t="s">
        <v>19</v>
      </c>
      <c r="N7" s="3"/>
    </row>
    <row r="8" spans="1:14" x14ac:dyDescent="0.3">
      <c r="A8" s="32" t="str">
        <f>'D3 - Žkm'!A6</f>
        <v>Ondoková Daniela</v>
      </c>
      <c r="B8" s="27" t="s">
        <v>43</v>
      </c>
      <c r="C8" s="56">
        <f>'D3 - Žkm'!D6</f>
        <v>11</v>
      </c>
      <c r="D8" s="28">
        <f>'D3 - Žkm'!E6</f>
        <v>3</v>
      </c>
      <c r="F8" s="32" t="str">
        <f>'D3 - Žkm'!A12</f>
        <v>Křížová Tereza</v>
      </c>
      <c r="G8" s="27" t="s">
        <v>43</v>
      </c>
      <c r="H8" s="56">
        <f>'D3 - Žkm'!D12</f>
        <v>11</v>
      </c>
      <c r="I8" s="28">
        <f>'D3 - Žkm'!E12</f>
        <v>10</v>
      </c>
      <c r="M8" s="38" t="s">
        <v>20</v>
      </c>
      <c r="N8" s="3"/>
    </row>
    <row r="9" spans="1:14" x14ac:dyDescent="0.3">
      <c r="A9" s="32" t="str">
        <f>'D3 - Žkm'!A7</f>
        <v>Solnařová Ema</v>
      </c>
      <c r="B9" s="27" t="s">
        <v>43</v>
      </c>
      <c r="C9" s="56">
        <f>'D3 - Žkm'!D7</f>
        <v>11</v>
      </c>
      <c r="D9" s="28">
        <f>'D3 - Žkm'!E7</f>
        <v>4</v>
      </c>
      <c r="F9" s="32" t="str">
        <f>'D3 - Žkm'!A13</f>
        <v>Kolaříková Saša</v>
      </c>
      <c r="G9" s="27" t="s">
        <v>43</v>
      </c>
      <c r="H9" s="56">
        <f>'D3 - Žkm'!D13</f>
        <v>11</v>
      </c>
      <c r="I9" s="28">
        <f>'D3 - Žkm'!E13</f>
        <v>11</v>
      </c>
    </row>
    <row r="10" spans="1:14" x14ac:dyDescent="0.3">
      <c r="A10" s="32" t="str">
        <f>'D3 - Žkm'!A8</f>
        <v>Zborníková Lucie</v>
      </c>
      <c r="B10" s="27" t="s">
        <v>43</v>
      </c>
      <c r="C10" s="56">
        <f>'D3 - Žkm'!D8</f>
        <v>11</v>
      </c>
      <c r="D10" s="28">
        <f>'D3 - Žkm'!E8</f>
        <v>5</v>
      </c>
      <c r="F10" s="32" t="str">
        <f>'D3 - Žkm'!A14</f>
        <v>Houdková Barbora</v>
      </c>
      <c r="G10" s="27" t="s">
        <v>43</v>
      </c>
      <c r="H10" s="56">
        <f>'D3 - Žkm'!D14</f>
        <v>11</v>
      </c>
      <c r="I10" s="28">
        <f>'D3 - Žkm'!E14</f>
        <v>12</v>
      </c>
    </row>
    <row r="11" spans="1:14" x14ac:dyDescent="0.3">
      <c r="A11" s="32">
        <f>'D3 - Žkm'!A9</f>
        <v>0</v>
      </c>
      <c r="B11" s="27" t="s">
        <v>43</v>
      </c>
      <c r="C11" s="56">
        <f>'D3 - Žkm'!D9</f>
        <v>0</v>
      </c>
      <c r="D11" s="28">
        <f>'D3 - Žkm'!E9</f>
        <v>0</v>
      </c>
      <c r="F11" s="32">
        <f>'D3 - Žkm'!A15</f>
        <v>0</v>
      </c>
      <c r="G11" s="27" t="s">
        <v>43</v>
      </c>
      <c r="H11" s="56">
        <f>'D3 - Žkm'!D15</f>
        <v>0</v>
      </c>
      <c r="I11" s="28">
        <f>'D3 - Žkm'!E15</f>
        <v>0</v>
      </c>
    </row>
    <row r="12" spans="1:14" ht="15" thickBot="1" x14ac:dyDescent="0.35">
      <c r="G12" s="31"/>
      <c r="H12" s="31"/>
      <c r="I12" s="31"/>
    </row>
    <row r="13" spans="1:14" x14ac:dyDescent="0.3">
      <c r="A13" s="76" t="str">
        <f>'D3 - Žkm'!J8</f>
        <v>ZŠ Zborovská Tábor</v>
      </c>
      <c r="B13" s="77"/>
      <c r="C13" s="77"/>
      <c r="D13" s="78"/>
      <c r="F13" s="76" t="str">
        <f>'D3 - Žkm'!J9</f>
        <v>ZŠ a MŠ Ludvíka Kuby České Budějovice</v>
      </c>
      <c r="G13" s="77"/>
      <c r="H13" s="77"/>
      <c r="I13" s="78"/>
    </row>
    <row r="14" spans="1:14" ht="15" thickBot="1" x14ac:dyDescent="0.35">
      <c r="A14" s="79"/>
      <c r="B14" s="80"/>
      <c r="C14" s="80"/>
      <c r="D14" s="81"/>
      <c r="F14" s="79"/>
      <c r="G14" s="80"/>
      <c r="H14" s="80"/>
      <c r="I14" s="81"/>
    </row>
    <row r="15" spans="1:14" ht="15" thickBot="1" x14ac:dyDescent="0.35">
      <c r="A15" s="26" t="s">
        <v>12</v>
      </c>
      <c r="B15" s="26" t="s">
        <v>13</v>
      </c>
      <c r="C15" s="26" t="s">
        <v>11</v>
      </c>
      <c r="D15" s="26" t="s">
        <v>3</v>
      </c>
      <c r="F15" s="26" t="s">
        <v>12</v>
      </c>
      <c r="G15" s="26" t="s">
        <v>13</v>
      </c>
      <c r="H15" s="26" t="s">
        <v>11</v>
      </c>
      <c r="I15" s="26" t="s">
        <v>3</v>
      </c>
    </row>
    <row r="16" spans="1:14" x14ac:dyDescent="0.3">
      <c r="A16" s="32" t="str">
        <f>'D3 - Žkm'!A16</f>
        <v>Dušáková Denisa</v>
      </c>
      <c r="B16" s="27" t="s">
        <v>43</v>
      </c>
      <c r="C16" s="56">
        <f>'D3 - Žkm'!D16</f>
        <v>11</v>
      </c>
      <c r="D16" s="28">
        <f>'D3 - Žkm'!E16</f>
        <v>13</v>
      </c>
      <c r="F16" s="32" t="str">
        <f>'D3 - Žkm'!A22</f>
        <v>Voldřichová Karolína</v>
      </c>
      <c r="G16" s="27" t="s">
        <v>43</v>
      </c>
      <c r="H16" s="56">
        <f>'D3 - Žkm'!D22</f>
        <v>10</v>
      </c>
      <c r="I16" s="28">
        <f>'D3 - Žkm'!E22</f>
        <v>20</v>
      </c>
    </row>
    <row r="17" spans="1:9" x14ac:dyDescent="0.3">
      <c r="A17" s="32" t="str">
        <f>'D3 - Žkm'!A17</f>
        <v>Schneiderová Viktorie</v>
      </c>
      <c r="B17" s="27" t="s">
        <v>43</v>
      </c>
      <c r="C17" s="56">
        <f>'D3 - Žkm'!D17</f>
        <v>11</v>
      </c>
      <c r="D17" s="28">
        <f>'D3 - Žkm'!E17</f>
        <v>14</v>
      </c>
      <c r="F17" s="32" t="str">
        <f>'D3 - Žkm'!A23</f>
        <v>Pospíšilová Veronika</v>
      </c>
      <c r="G17" s="27" t="s">
        <v>43</v>
      </c>
      <c r="H17" s="56">
        <f>'D3 - Žkm'!D23</f>
        <v>11</v>
      </c>
      <c r="I17" s="28">
        <f>'D3 - Žkm'!E23</f>
        <v>22</v>
      </c>
    </row>
    <row r="18" spans="1:9" x14ac:dyDescent="0.3">
      <c r="A18" s="32" t="str">
        <f>'D3 - Žkm'!A18</f>
        <v>Benáková Eliška</v>
      </c>
      <c r="B18" s="27" t="s">
        <v>43</v>
      </c>
      <c r="C18" s="56">
        <f>'D3 - Žkm'!D18</f>
        <v>11</v>
      </c>
      <c r="D18" s="28">
        <f>'D3 - Žkm'!E18</f>
        <v>15</v>
      </c>
      <c r="F18" s="32" t="str">
        <f>'D3 - Žkm'!A24</f>
        <v>Worndl Sára</v>
      </c>
      <c r="G18" s="27" t="s">
        <v>43</v>
      </c>
      <c r="H18" s="56">
        <f>'D3 - Žkm'!D24</f>
        <v>11</v>
      </c>
      <c r="I18" s="28">
        <f>'D3 - Žkm'!E24</f>
        <v>24</v>
      </c>
    </row>
    <row r="19" spans="1:9" x14ac:dyDescent="0.3">
      <c r="A19" s="32" t="str">
        <f>'D3 - Žkm'!A19</f>
        <v>Bauerová Anna</v>
      </c>
      <c r="B19" s="27" t="s">
        <v>43</v>
      </c>
      <c r="C19" s="56">
        <f>'D3 - Žkm'!D19</f>
        <v>11</v>
      </c>
      <c r="D19" s="28">
        <f>'D3 - Žkm'!E19</f>
        <v>17</v>
      </c>
      <c r="F19" s="32" t="str">
        <f>'D3 - Žkm'!A25</f>
        <v>Břízová Kristýna</v>
      </c>
      <c r="G19" s="27" t="s">
        <v>43</v>
      </c>
      <c r="H19" s="56">
        <f>'D3 - Žkm'!D25</f>
        <v>11</v>
      </c>
      <c r="I19" s="28">
        <f>'D3 - Žkm'!E25</f>
        <v>25</v>
      </c>
    </row>
    <row r="20" spans="1:9" x14ac:dyDescent="0.3">
      <c r="A20" s="32" t="str">
        <f>'D3 - Žkm'!A20</f>
        <v>Kloučková Klára</v>
      </c>
      <c r="B20" s="27" t="s">
        <v>43</v>
      </c>
      <c r="C20" s="56">
        <f>'D3 - Žkm'!D20</f>
        <v>11</v>
      </c>
      <c r="D20" s="28">
        <f>'D3 - Žkm'!E20</f>
        <v>18</v>
      </c>
      <c r="F20" s="32" t="str">
        <f>'D3 - Žkm'!A26</f>
        <v>Kladrubská Nella</v>
      </c>
      <c r="G20" s="27" t="s">
        <v>43</v>
      </c>
      <c r="H20" s="56">
        <f>'D3 - Žkm'!D26</f>
        <v>11</v>
      </c>
      <c r="I20" s="28">
        <f>'D3 - Žkm'!E26</f>
        <v>26</v>
      </c>
    </row>
    <row r="21" spans="1:9" x14ac:dyDescent="0.3">
      <c r="A21" s="32" t="str">
        <f>'D3 - Žkm'!A21</f>
        <v>Beková Klára</v>
      </c>
      <c r="B21" s="27" t="s">
        <v>43</v>
      </c>
      <c r="C21" s="56">
        <f>'D3 - Žkm'!D21</f>
        <v>11</v>
      </c>
      <c r="D21" s="28">
        <f>'D3 - Žkm'!E21</f>
        <v>19</v>
      </c>
      <c r="F21" s="32" t="str">
        <f>'D3 - Žkm'!A27</f>
        <v>Škrdlantová Klára</v>
      </c>
      <c r="G21" s="27" t="s">
        <v>43</v>
      </c>
      <c r="H21" s="56">
        <f>'D3 - Žkm'!D27</f>
        <v>10</v>
      </c>
      <c r="I21" s="28">
        <f>'D3 - Žkm'!E27</f>
        <v>27</v>
      </c>
    </row>
    <row r="22" spans="1:9" ht="15" thickBot="1" x14ac:dyDescent="0.35">
      <c r="A22" s="33"/>
    </row>
    <row r="23" spans="1:9" x14ac:dyDescent="0.3">
      <c r="A23" s="76" t="str">
        <f>'D3 - Žkm'!J10</f>
        <v>ZŠ Školní Kaplice</v>
      </c>
      <c r="B23" s="77"/>
      <c r="C23" s="77"/>
      <c r="D23" s="78"/>
      <c r="F23" s="64" t="str">
        <f>'D3 - Žkm'!J11</f>
        <v>ZŠ Slavonice</v>
      </c>
      <c r="G23" s="65"/>
      <c r="H23" s="65"/>
      <c r="I23" s="66"/>
    </row>
    <row r="24" spans="1:9" ht="15" thickBot="1" x14ac:dyDescent="0.35">
      <c r="A24" s="79"/>
      <c r="B24" s="80"/>
      <c r="C24" s="80"/>
      <c r="D24" s="81"/>
      <c r="F24" s="67"/>
      <c r="G24" s="68"/>
      <c r="H24" s="68"/>
      <c r="I24" s="69"/>
    </row>
    <row r="25" spans="1:9" ht="15" thickBot="1" x14ac:dyDescent="0.35">
      <c r="A25" s="26" t="s">
        <v>12</v>
      </c>
      <c r="B25" s="26" t="s">
        <v>13</v>
      </c>
      <c r="C25" s="26" t="s">
        <v>11</v>
      </c>
      <c r="D25" s="26" t="s">
        <v>3</v>
      </c>
      <c r="F25" s="45" t="s">
        <v>12</v>
      </c>
      <c r="G25" s="45" t="s">
        <v>13</v>
      </c>
      <c r="H25" s="45" t="s">
        <v>11</v>
      </c>
      <c r="I25" s="45" t="s">
        <v>3</v>
      </c>
    </row>
    <row r="26" spans="1:9" x14ac:dyDescent="0.3">
      <c r="A26" s="32" t="str">
        <f>'D3 - Žkm'!A28</f>
        <v>Mačková Nikola</v>
      </c>
      <c r="B26" s="27" t="s">
        <v>43</v>
      </c>
      <c r="C26" s="56">
        <f>'D3 - Žkm'!D28</f>
        <v>10</v>
      </c>
      <c r="D26" s="28">
        <f>'D3 - Žkm'!E28</f>
        <v>28</v>
      </c>
      <c r="F26" s="46" t="str">
        <f>'D3 - Žkm'!A34</f>
        <v>Nosková Viktorie</v>
      </c>
      <c r="G26" s="47" t="s">
        <v>43</v>
      </c>
      <c r="H26" s="57">
        <f>'D3 - Žkm'!D34</f>
        <v>10</v>
      </c>
      <c r="I26" s="48">
        <f>'D3 - Žkm'!E34</f>
        <v>40</v>
      </c>
    </row>
    <row r="27" spans="1:9" x14ac:dyDescent="0.3">
      <c r="A27" s="32" t="str">
        <f>'D3 - Žkm'!A29</f>
        <v>Mimrová Valerie</v>
      </c>
      <c r="B27" s="27" t="s">
        <v>43</v>
      </c>
      <c r="C27" s="56">
        <f>'D3 - Žkm'!D29</f>
        <v>11</v>
      </c>
      <c r="D27" s="28">
        <f>'D3 - Žkm'!E29</f>
        <v>29</v>
      </c>
      <c r="F27" s="46" t="str">
        <f>'D3 - Žkm'!A35</f>
        <v>Trávníčková Tereza</v>
      </c>
      <c r="G27" s="47" t="s">
        <v>43</v>
      </c>
      <c r="H27" s="57">
        <f>'D3 - Žkm'!D35</f>
        <v>10</v>
      </c>
      <c r="I27" s="48">
        <f>'D3 - Žkm'!E35</f>
        <v>41</v>
      </c>
    </row>
    <row r="28" spans="1:9" x14ac:dyDescent="0.3">
      <c r="A28" s="32" t="str">
        <f>'D3 - Žkm'!A30</f>
        <v>Jadlovská Adéla</v>
      </c>
      <c r="B28" s="27" t="s">
        <v>43</v>
      </c>
      <c r="C28" s="56">
        <f>'D3 - Žkm'!D30</f>
        <v>11</v>
      </c>
      <c r="D28" s="28">
        <f>'D3 - Žkm'!E30</f>
        <v>30</v>
      </c>
      <c r="F28" s="46" t="str">
        <f>'D3 - Žkm'!A36</f>
        <v>Machová Jolana</v>
      </c>
      <c r="G28" s="47" t="s">
        <v>43</v>
      </c>
      <c r="H28" s="57">
        <f>'D3 - Žkm'!D36</f>
        <v>11</v>
      </c>
      <c r="I28" s="48">
        <f>'D3 - Žkm'!E36</f>
        <v>42</v>
      </c>
    </row>
    <row r="29" spans="1:9" x14ac:dyDescent="0.3">
      <c r="A29" s="32" t="str">
        <f>'D3 - Žkm'!A31</f>
        <v>Kubatová Amélie</v>
      </c>
      <c r="B29" s="27" t="s">
        <v>43</v>
      </c>
      <c r="C29" s="56">
        <f>'D3 - Žkm'!D31</f>
        <v>11</v>
      </c>
      <c r="D29" s="28">
        <f>'D3 - Žkm'!E31</f>
        <v>32</v>
      </c>
      <c r="F29" s="46" t="str">
        <f>'D3 - Žkm'!A37</f>
        <v>Kadrnošková Klára</v>
      </c>
      <c r="G29" s="47" t="s">
        <v>43</v>
      </c>
      <c r="H29" s="57">
        <f>'D3 - Žkm'!D37</f>
        <v>12</v>
      </c>
      <c r="I29" s="48">
        <f>'D3 - Žkm'!E37</f>
        <v>43</v>
      </c>
    </row>
    <row r="30" spans="1:9" x14ac:dyDescent="0.3">
      <c r="A30" s="32" t="str">
        <f>'D3 - Žkm'!A32</f>
        <v>Littová Bára</v>
      </c>
      <c r="B30" s="27" t="s">
        <v>43</v>
      </c>
      <c r="C30" s="56">
        <f>'D3 - Žkm'!D32</f>
        <v>11</v>
      </c>
      <c r="D30" s="28">
        <f>'D3 - Žkm'!E32</f>
        <v>33</v>
      </c>
      <c r="F30" s="46" t="str">
        <f>'D3 - Žkm'!A38</f>
        <v>Jindráková Justýna</v>
      </c>
      <c r="G30" s="47" t="s">
        <v>43</v>
      </c>
      <c r="H30" s="57">
        <f>'D3 - Žkm'!D38</f>
        <v>12</v>
      </c>
      <c r="I30" s="48">
        <f>'D3 - Žkm'!E38</f>
        <v>44</v>
      </c>
    </row>
    <row r="31" spans="1:9" x14ac:dyDescent="0.3">
      <c r="A31" s="32" t="str">
        <f>'D3 - Žkm'!A33</f>
        <v>Timofte Gloria</v>
      </c>
      <c r="B31" s="27" t="s">
        <v>43</v>
      </c>
      <c r="C31" s="56">
        <f>'D3 - Žkm'!D33</f>
        <v>12</v>
      </c>
      <c r="D31" s="28">
        <f>'D3 - Žkm'!E33</f>
        <v>39</v>
      </c>
      <c r="F31" s="46" t="str">
        <f>'D3 - Žkm'!A39</f>
        <v>Machová Jana</v>
      </c>
      <c r="G31" s="47" t="s">
        <v>43</v>
      </c>
      <c r="H31" s="57">
        <f>'D3 - Žkm'!D39</f>
        <v>10</v>
      </c>
      <c r="I31" s="48">
        <f>'D3 - Žkm'!E39</f>
        <v>84</v>
      </c>
    </row>
    <row r="32" spans="1:9" ht="15" thickBot="1" x14ac:dyDescent="0.35">
      <c r="A32" s="34"/>
      <c r="B32" s="35"/>
      <c r="C32" s="35"/>
      <c r="D32" s="36"/>
    </row>
    <row r="33" spans="1:9" x14ac:dyDescent="0.3">
      <c r="A33" s="64">
        <f>'D3 - Žkm'!J12</f>
        <v>0</v>
      </c>
      <c r="B33" s="65"/>
      <c r="C33" s="65"/>
      <c r="D33" s="66"/>
      <c r="F33" s="64">
        <f>'D3 - Žkm'!J13</f>
        <v>0</v>
      </c>
      <c r="G33" s="65"/>
      <c r="H33" s="65"/>
      <c r="I33" s="66"/>
    </row>
    <row r="34" spans="1:9" ht="15" thickBot="1" x14ac:dyDescent="0.35">
      <c r="A34" s="67"/>
      <c r="B34" s="68"/>
      <c r="C34" s="68"/>
      <c r="D34" s="69"/>
      <c r="F34" s="67"/>
      <c r="G34" s="68"/>
      <c r="H34" s="68"/>
      <c r="I34" s="69"/>
    </row>
    <row r="35" spans="1:9" ht="15" thickBot="1" x14ac:dyDescent="0.35">
      <c r="A35" s="45" t="s">
        <v>12</v>
      </c>
      <c r="B35" s="45" t="s">
        <v>13</v>
      </c>
      <c r="C35" s="45" t="s">
        <v>11</v>
      </c>
      <c r="D35" s="45" t="s">
        <v>3</v>
      </c>
      <c r="F35" s="45" t="s">
        <v>12</v>
      </c>
      <c r="G35" s="45" t="s">
        <v>13</v>
      </c>
      <c r="H35" s="45" t="s">
        <v>11</v>
      </c>
      <c r="I35" s="45" t="s">
        <v>3</v>
      </c>
    </row>
    <row r="36" spans="1:9" x14ac:dyDescent="0.3">
      <c r="A36" s="46">
        <f>'D3 - Žkm'!A40</f>
        <v>0</v>
      </c>
      <c r="B36" s="47" t="s">
        <v>43</v>
      </c>
      <c r="C36" s="57">
        <f>'D3 - Žkm'!D40</f>
        <v>0</v>
      </c>
      <c r="D36" s="48">
        <f>'D3 - Žkm'!E40</f>
        <v>0</v>
      </c>
      <c r="F36" s="46">
        <f>'D3 - Žkm'!A46</f>
        <v>0</v>
      </c>
      <c r="G36" s="47" t="s">
        <v>43</v>
      </c>
      <c r="H36" s="57">
        <f>'D3 - Žkm'!D46</f>
        <v>0</v>
      </c>
      <c r="I36" s="48">
        <f>'D3 - Žkm'!E46</f>
        <v>0</v>
      </c>
    </row>
    <row r="37" spans="1:9" x14ac:dyDescent="0.3">
      <c r="A37" s="46">
        <f>'D3 - Žkm'!A41</f>
        <v>0</v>
      </c>
      <c r="B37" s="47" t="s">
        <v>43</v>
      </c>
      <c r="C37" s="57">
        <f>'D3 - Žkm'!D41</f>
        <v>0</v>
      </c>
      <c r="D37" s="48">
        <f>'D3 - Žkm'!E41</f>
        <v>0</v>
      </c>
      <c r="F37" s="46">
        <f>'D3 - Žkm'!A47</f>
        <v>0</v>
      </c>
      <c r="G37" s="47" t="s">
        <v>43</v>
      </c>
      <c r="H37" s="57">
        <f>'D3 - Žkm'!D47</f>
        <v>0</v>
      </c>
      <c r="I37" s="48">
        <f>'D3 - Žkm'!E47</f>
        <v>0</v>
      </c>
    </row>
    <row r="38" spans="1:9" x14ac:dyDescent="0.3">
      <c r="A38" s="46">
        <f>'D3 - Žkm'!A42</f>
        <v>0</v>
      </c>
      <c r="B38" s="47" t="s">
        <v>43</v>
      </c>
      <c r="C38" s="57">
        <f>'D3 - Žkm'!D42</f>
        <v>0</v>
      </c>
      <c r="D38" s="48">
        <f>'D3 - Žkm'!E42</f>
        <v>0</v>
      </c>
      <c r="F38" s="46">
        <f>'D3 - Žkm'!A48</f>
        <v>0</v>
      </c>
      <c r="G38" s="47" t="s">
        <v>43</v>
      </c>
      <c r="H38" s="57">
        <f>'D3 - Žkm'!D48</f>
        <v>0</v>
      </c>
      <c r="I38" s="48">
        <f>'D3 - Žkm'!E48</f>
        <v>0</v>
      </c>
    </row>
    <row r="39" spans="1:9" x14ac:dyDescent="0.3">
      <c r="A39" s="46">
        <f>'D3 - Žkm'!A43</f>
        <v>0</v>
      </c>
      <c r="B39" s="47" t="s">
        <v>43</v>
      </c>
      <c r="C39" s="57">
        <f>'D3 - Žkm'!D43</f>
        <v>0</v>
      </c>
      <c r="D39" s="48">
        <f>'D3 - Žkm'!E43</f>
        <v>0</v>
      </c>
      <c r="F39" s="46">
        <f>'D3 - Žkm'!A49</f>
        <v>0</v>
      </c>
      <c r="G39" s="47" t="s">
        <v>43</v>
      </c>
      <c r="H39" s="57">
        <f>'D3 - Žkm'!D49</f>
        <v>0</v>
      </c>
      <c r="I39" s="48">
        <f>'D3 - Žkm'!E49</f>
        <v>0</v>
      </c>
    </row>
    <row r="40" spans="1:9" x14ac:dyDescent="0.3">
      <c r="A40" s="46">
        <f>'D3 - Žkm'!A44</f>
        <v>0</v>
      </c>
      <c r="B40" s="47" t="s">
        <v>43</v>
      </c>
      <c r="C40" s="57">
        <f>'D3 - Žkm'!D44</f>
        <v>0</v>
      </c>
      <c r="D40" s="48">
        <f>'D3 - Žkm'!E44</f>
        <v>0</v>
      </c>
      <c r="F40" s="46">
        <f>'D3 - Žkm'!A50</f>
        <v>0</v>
      </c>
      <c r="G40" s="47" t="s">
        <v>43</v>
      </c>
      <c r="H40" s="57">
        <f>'D3 - Žkm'!D50</f>
        <v>0</v>
      </c>
      <c r="I40" s="48">
        <f>'D3 - Žkm'!E50</f>
        <v>0</v>
      </c>
    </row>
    <row r="41" spans="1:9" x14ac:dyDescent="0.3">
      <c r="A41" s="46">
        <f>'D3 - Žkm'!A45</f>
        <v>0</v>
      </c>
      <c r="B41" s="47" t="s">
        <v>43</v>
      </c>
      <c r="C41" s="57">
        <f>'D3 - Žkm'!D45</f>
        <v>0</v>
      </c>
      <c r="D41" s="48">
        <f>'D3 - Žkm'!E45</f>
        <v>0</v>
      </c>
      <c r="F41" s="46">
        <f>'D3 - Žkm'!A51</f>
        <v>0</v>
      </c>
      <c r="G41" s="47" t="s">
        <v>43</v>
      </c>
      <c r="H41" s="57">
        <f>'D3 - Žkm'!D51</f>
        <v>0</v>
      </c>
      <c r="I41" s="48">
        <f>'D3 - Žkm'!E51</f>
        <v>0</v>
      </c>
    </row>
    <row r="43" spans="1:9" ht="15" thickBot="1" x14ac:dyDescent="0.35"/>
    <row r="44" spans="1:9" x14ac:dyDescent="0.3">
      <c r="A44" s="70" t="s">
        <v>41</v>
      </c>
      <c r="B44" s="71"/>
      <c r="C44" s="71"/>
      <c r="D44" s="71"/>
      <c r="E44" s="71"/>
      <c r="F44" s="71"/>
      <c r="G44" s="71"/>
      <c r="H44" s="71"/>
      <c r="I44" s="72"/>
    </row>
    <row r="45" spans="1:9" ht="15" thickBot="1" x14ac:dyDescent="0.35">
      <c r="A45" s="73"/>
      <c r="B45" s="74"/>
      <c r="C45" s="74"/>
      <c r="D45" s="74"/>
      <c r="E45" s="74"/>
      <c r="F45" s="74"/>
      <c r="G45" s="74"/>
      <c r="H45" s="74"/>
      <c r="I45" s="75"/>
    </row>
    <row r="46" spans="1:9" x14ac:dyDescent="0.3">
      <c r="A46" s="82" t="str">
        <f>'D4 - Žky'!J6</f>
        <v>ZŠ Janderova Jindřichův Hradec</v>
      </c>
      <c r="B46" s="83"/>
      <c r="C46" s="83"/>
      <c r="D46" s="84"/>
      <c r="F46" s="82" t="str">
        <f>'D4 - Žky'!J7</f>
        <v>Gymnázium Písek</v>
      </c>
      <c r="G46" s="83"/>
      <c r="H46" s="83"/>
      <c r="I46" s="84"/>
    </row>
    <row r="47" spans="1:9" ht="15" thickBot="1" x14ac:dyDescent="0.35">
      <c r="A47" s="79"/>
      <c r="B47" s="80"/>
      <c r="C47" s="80"/>
      <c r="D47" s="81"/>
      <c r="F47" s="79"/>
      <c r="G47" s="80"/>
      <c r="H47" s="80"/>
      <c r="I47" s="81"/>
    </row>
    <row r="48" spans="1:9" ht="15" thickBot="1" x14ac:dyDescent="0.35">
      <c r="A48" s="26" t="s">
        <v>12</v>
      </c>
      <c r="B48" s="26" t="s">
        <v>13</v>
      </c>
      <c r="C48" s="26" t="s">
        <v>11</v>
      </c>
      <c r="D48" s="26" t="s">
        <v>3</v>
      </c>
      <c r="F48" s="26" t="s">
        <v>12</v>
      </c>
      <c r="G48" s="26" t="s">
        <v>13</v>
      </c>
      <c r="H48" s="26" t="s">
        <v>11</v>
      </c>
      <c r="I48" s="26" t="s">
        <v>3</v>
      </c>
    </row>
    <row r="49" spans="1:9" x14ac:dyDescent="0.3">
      <c r="A49" s="32" t="str">
        <f>'D4 - Žky'!A4</f>
        <v>Průchová Terezie</v>
      </c>
      <c r="B49" s="27" t="s">
        <v>44</v>
      </c>
      <c r="C49" s="56">
        <f>'D4 - Žky'!D4</f>
        <v>9</v>
      </c>
      <c r="D49" s="28">
        <f>'D4 - Žky'!E4</f>
        <v>1</v>
      </c>
      <c r="F49" s="32" t="str">
        <f>'D4 - Žky'!A10</f>
        <v>Terčová Emma</v>
      </c>
      <c r="G49" s="27" t="s">
        <v>44</v>
      </c>
      <c r="H49" s="56">
        <f>'D4 - Žky'!D10</f>
        <v>8</v>
      </c>
      <c r="I49" s="28">
        <f>'D4 - Žky'!E10</f>
        <v>7</v>
      </c>
    </row>
    <row r="50" spans="1:9" x14ac:dyDescent="0.3">
      <c r="A50" s="32" t="str">
        <f>'D4 - Žky'!A5</f>
        <v>Kovářová Natálie</v>
      </c>
      <c r="B50" s="27" t="s">
        <v>44</v>
      </c>
      <c r="C50" s="56">
        <f>'D4 - Žky'!D5</f>
        <v>9</v>
      </c>
      <c r="D50" s="28">
        <f>'D4 - Žky'!E5</f>
        <v>2</v>
      </c>
      <c r="F50" s="32" t="str">
        <f>'D4 - Žky'!A11</f>
        <v>Koutníková Tereza</v>
      </c>
      <c r="G50" s="27" t="s">
        <v>44</v>
      </c>
      <c r="H50" s="56">
        <f>'D4 - Žky'!D11</f>
        <v>8</v>
      </c>
      <c r="I50" s="28">
        <f>'D4 - Žky'!E11</f>
        <v>8</v>
      </c>
    </row>
    <row r="51" spans="1:9" x14ac:dyDescent="0.3">
      <c r="A51" s="32" t="str">
        <f>'D4 - Žky'!A6</f>
        <v>Nováková Berenika</v>
      </c>
      <c r="B51" s="3" t="s">
        <v>44</v>
      </c>
      <c r="C51" s="56">
        <f>'D4 - Žky'!D6</f>
        <v>8</v>
      </c>
      <c r="D51" s="28">
        <f>'D4 - Žky'!E6</f>
        <v>3</v>
      </c>
      <c r="F51" s="32" t="str">
        <f>'D4 - Žky'!A12</f>
        <v>Rybáková Anna</v>
      </c>
      <c r="G51" s="3" t="s">
        <v>44</v>
      </c>
      <c r="H51" s="56">
        <f>'D4 - Žky'!D12</f>
        <v>8</v>
      </c>
      <c r="I51" s="28">
        <f>'D4 - Žky'!E12</f>
        <v>9</v>
      </c>
    </row>
    <row r="52" spans="1:9" x14ac:dyDescent="0.3">
      <c r="A52" s="32" t="str">
        <f>'D4 - Žky'!A7</f>
        <v>Kupková Linda</v>
      </c>
      <c r="B52" s="3" t="s">
        <v>44</v>
      </c>
      <c r="C52" s="56">
        <f>'D4 - Žky'!D7</f>
        <v>8</v>
      </c>
      <c r="D52" s="28">
        <f>'D4 - Žky'!E7</f>
        <v>4</v>
      </c>
      <c r="F52" s="32" t="str">
        <f>'D4 - Žky'!A13</f>
        <v>Zacharová Beáta</v>
      </c>
      <c r="G52" s="3" t="s">
        <v>44</v>
      </c>
      <c r="H52" s="56">
        <f>'D4 - Žky'!D13</f>
        <v>8</v>
      </c>
      <c r="I52" s="28">
        <f>'D4 - Žky'!E13</f>
        <v>10</v>
      </c>
    </row>
    <row r="53" spans="1:9" x14ac:dyDescent="0.3">
      <c r="A53" s="32" t="str">
        <f>'D4 - Žky'!A8</f>
        <v>Dvořáková Tereza</v>
      </c>
      <c r="B53" s="3" t="s">
        <v>44</v>
      </c>
      <c r="C53" s="56">
        <f>'D4 - Žky'!D8</f>
        <v>9</v>
      </c>
      <c r="D53" s="28">
        <f>'D4 - Žky'!E8</f>
        <v>6</v>
      </c>
      <c r="F53" s="32" t="str">
        <f>'D4 - Žky'!A14</f>
        <v>Záluská Jana</v>
      </c>
      <c r="G53" s="3" t="s">
        <v>44</v>
      </c>
      <c r="H53" s="56">
        <f>'D4 - Žky'!D14</f>
        <v>9</v>
      </c>
      <c r="I53" s="28">
        <f>'D4 - Žky'!E14</f>
        <v>11</v>
      </c>
    </row>
    <row r="54" spans="1:9" x14ac:dyDescent="0.3">
      <c r="A54" s="32">
        <f>'D4 - Žky'!A9</f>
        <v>0</v>
      </c>
      <c r="B54" s="3" t="s">
        <v>44</v>
      </c>
      <c r="C54" s="56">
        <f>'D4 - Žky'!D9</f>
        <v>0</v>
      </c>
      <c r="D54" s="28">
        <f>'D4 - Žky'!E9</f>
        <v>0</v>
      </c>
      <c r="F54" s="32">
        <f>'D4 - Žky'!A15</f>
        <v>0</v>
      </c>
      <c r="G54" s="3" t="s">
        <v>44</v>
      </c>
      <c r="H54" s="56">
        <f>'D4 - Žky'!D15</f>
        <v>0</v>
      </c>
      <c r="I54" s="28">
        <f>'D4 - Žky'!E15</f>
        <v>0</v>
      </c>
    </row>
    <row r="55" spans="1:9" ht="15" thickBot="1" x14ac:dyDescent="0.35"/>
    <row r="56" spans="1:9" x14ac:dyDescent="0.3">
      <c r="A56" s="76" t="str">
        <f>'D4 - Žky'!J8</f>
        <v>ZŠ Vajgar 692 Jindřichův Hradec</v>
      </c>
      <c r="B56" s="77"/>
      <c r="C56" s="77"/>
      <c r="D56" s="78"/>
      <c r="F56" s="76" t="str">
        <f>'D4 - Žky'!J9</f>
        <v>ZŠ a MŠ Ludvíka Kuby České Budějovice</v>
      </c>
      <c r="G56" s="77"/>
      <c r="H56" s="77"/>
      <c r="I56" s="78"/>
    </row>
    <row r="57" spans="1:9" ht="15" thickBot="1" x14ac:dyDescent="0.35">
      <c r="A57" s="79"/>
      <c r="B57" s="80"/>
      <c r="C57" s="80"/>
      <c r="D57" s="81"/>
      <c r="F57" s="79"/>
      <c r="G57" s="80"/>
      <c r="H57" s="80"/>
      <c r="I57" s="81"/>
    </row>
    <row r="58" spans="1:9" ht="15" thickBot="1" x14ac:dyDescent="0.35">
      <c r="A58" s="26" t="s">
        <v>12</v>
      </c>
      <c r="B58" s="26" t="s">
        <v>13</v>
      </c>
      <c r="C58" s="26" t="s">
        <v>11</v>
      </c>
      <c r="D58" s="26" t="s">
        <v>3</v>
      </c>
      <c r="F58" s="26" t="s">
        <v>12</v>
      </c>
      <c r="G58" s="26" t="s">
        <v>13</v>
      </c>
      <c r="H58" s="26" t="s">
        <v>11</v>
      </c>
      <c r="I58" s="26" t="s">
        <v>3</v>
      </c>
    </row>
    <row r="59" spans="1:9" x14ac:dyDescent="0.3">
      <c r="A59" s="32" t="str">
        <f>'D4 - Žky'!A16</f>
        <v>Bočková Martina</v>
      </c>
      <c r="B59" s="27" t="s">
        <v>44</v>
      </c>
      <c r="C59" s="56">
        <f>'D4 - Žky'!D16</f>
        <v>10</v>
      </c>
      <c r="D59" s="28">
        <f>'D4 - Žky'!E16</f>
        <v>12</v>
      </c>
      <c r="F59" s="32" t="str">
        <f>'D4 - Žky'!A22</f>
        <v>Nováková Anežka</v>
      </c>
      <c r="G59" s="27" t="s">
        <v>44</v>
      </c>
      <c r="H59" s="56">
        <f>'D4 - Žky'!D22</f>
        <v>9</v>
      </c>
      <c r="I59" s="28">
        <f>'D4 - Žky'!E22</f>
        <v>19</v>
      </c>
    </row>
    <row r="60" spans="1:9" x14ac:dyDescent="0.3">
      <c r="A60" s="32" t="str">
        <f>'D4 - Žky'!A17</f>
        <v>Martínková Vendula</v>
      </c>
      <c r="B60" s="27" t="s">
        <v>44</v>
      </c>
      <c r="C60" s="56">
        <f>'D4 - Žky'!D17</f>
        <v>10</v>
      </c>
      <c r="D60" s="28">
        <f>'D4 - Žky'!E17</f>
        <v>13</v>
      </c>
      <c r="F60" s="32" t="str">
        <f>'D4 - Žky'!A23</f>
        <v>Burdová Kateřina</v>
      </c>
      <c r="G60" s="27" t="s">
        <v>44</v>
      </c>
      <c r="H60" s="56">
        <f>'D4 - Žky'!D23</f>
        <v>9</v>
      </c>
      <c r="I60" s="28">
        <f>'D4 - Žky'!E23</f>
        <v>21</v>
      </c>
    </row>
    <row r="61" spans="1:9" x14ac:dyDescent="0.3">
      <c r="A61" s="32" t="str">
        <f>'D4 - Žky'!A18</f>
        <v>Ondřasinová Tereza</v>
      </c>
      <c r="B61" s="3" t="s">
        <v>44</v>
      </c>
      <c r="C61" s="56">
        <f>'D4 - Žky'!D18</f>
        <v>8</v>
      </c>
      <c r="D61" s="28">
        <f>'D4 - Žky'!E18</f>
        <v>14</v>
      </c>
      <c r="F61" s="32" t="str">
        <f>'D4 - Žky'!A24</f>
        <v>Čápová Zuzana</v>
      </c>
      <c r="G61" s="3" t="s">
        <v>44</v>
      </c>
      <c r="H61" s="56">
        <f>'D4 - Žky'!D24</f>
        <v>8</v>
      </c>
      <c r="I61" s="28">
        <f>'D4 - Žky'!E24</f>
        <v>23</v>
      </c>
    </row>
    <row r="62" spans="1:9" x14ac:dyDescent="0.3">
      <c r="A62" s="32" t="str">
        <f>'D4 - Žky'!A19</f>
        <v>Součková Klára</v>
      </c>
      <c r="B62" s="3" t="s">
        <v>44</v>
      </c>
      <c r="C62" s="56">
        <f>'D4 - Žky'!D19</f>
        <v>8</v>
      </c>
      <c r="D62" s="28">
        <f>'D4 - Žky'!E19</f>
        <v>16</v>
      </c>
      <c r="F62" s="32" t="str">
        <f>'D4 - Žky'!A25</f>
        <v>Melicharová Ester</v>
      </c>
      <c r="G62" s="3" t="s">
        <v>44</v>
      </c>
      <c r="H62" s="56">
        <f>'D4 - Žky'!D25</f>
        <v>9</v>
      </c>
      <c r="I62" s="28">
        <f>'D4 - Žky'!E25</f>
        <v>24</v>
      </c>
    </row>
    <row r="63" spans="1:9" x14ac:dyDescent="0.3">
      <c r="A63" s="32" t="str">
        <f>'D4 - Žky'!A20</f>
        <v>Špačková Bára</v>
      </c>
      <c r="B63" s="3" t="s">
        <v>44</v>
      </c>
      <c r="C63" s="56">
        <f>'D4 - Žky'!D20</f>
        <v>9</v>
      </c>
      <c r="D63" s="28">
        <f>'D4 - Žky'!E20</f>
        <v>17</v>
      </c>
      <c r="F63" s="32" t="str">
        <f>'D4 - Žky'!A26</f>
        <v>Šolcová Eliška</v>
      </c>
      <c r="G63" s="3" t="s">
        <v>44</v>
      </c>
      <c r="H63" s="56">
        <f>'D4 - Žky'!D26</f>
        <v>8</v>
      </c>
      <c r="I63" s="28">
        <f>'D4 - Žky'!E26</f>
        <v>25</v>
      </c>
    </row>
    <row r="64" spans="1:9" x14ac:dyDescent="0.3">
      <c r="A64" s="32" t="str">
        <f>'D4 - Žky'!A21</f>
        <v>Šindelářová Karolína</v>
      </c>
      <c r="B64" s="3" t="s">
        <v>44</v>
      </c>
      <c r="C64" s="56">
        <f>'D4 - Žky'!D21</f>
        <v>8</v>
      </c>
      <c r="D64" s="28">
        <f>'D4 - Žky'!E21</f>
        <v>18</v>
      </c>
      <c r="F64" s="32" t="str">
        <f>'D4 - Žky'!A27</f>
        <v>Hadačová Aneta</v>
      </c>
      <c r="G64" s="3" t="s">
        <v>44</v>
      </c>
      <c r="H64" s="56">
        <f>'D4 - Žky'!D27</f>
        <v>9</v>
      </c>
      <c r="I64" s="28">
        <f>'D4 - Žky'!E27</f>
        <v>26</v>
      </c>
    </row>
    <row r="65" spans="1:9" ht="15" thickBot="1" x14ac:dyDescent="0.35"/>
    <row r="66" spans="1:9" x14ac:dyDescent="0.3">
      <c r="A66" s="76" t="str">
        <f>'D4 - Žky'!J10</f>
        <v>ZŠ Školní Kaplice</v>
      </c>
      <c r="B66" s="77"/>
      <c r="C66" s="77"/>
      <c r="D66" s="78"/>
      <c r="F66" s="64" t="str">
        <f>'D4 - Žky'!J11</f>
        <v>ZŠ a MŠ Jistebnice</v>
      </c>
      <c r="G66" s="65"/>
      <c r="H66" s="65"/>
      <c r="I66" s="66"/>
    </row>
    <row r="67" spans="1:9" ht="15" thickBot="1" x14ac:dyDescent="0.35">
      <c r="A67" s="79"/>
      <c r="B67" s="80"/>
      <c r="C67" s="80"/>
      <c r="D67" s="81"/>
      <c r="F67" s="67"/>
      <c r="G67" s="68"/>
      <c r="H67" s="68"/>
      <c r="I67" s="69"/>
    </row>
    <row r="68" spans="1:9" ht="15" thickBot="1" x14ac:dyDescent="0.35">
      <c r="A68" s="26" t="s">
        <v>12</v>
      </c>
      <c r="B68" s="26" t="s">
        <v>13</v>
      </c>
      <c r="C68" s="26" t="s">
        <v>11</v>
      </c>
      <c r="D68" s="26" t="s">
        <v>3</v>
      </c>
      <c r="F68" s="45" t="s">
        <v>12</v>
      </c>
      <c r="G68" s="45" t="s">
        <v>13</v>
      </c>
      <c r="H68" s="45" t="s">
        <v>11</v>
      </c>
      <c r="I68" s="45" t="s">
        <v>3</v>
      </c>
    </row>
    <row r="69" spans="1:9" x14ac:dyDescent="0.3">
      <c r="A69" s="32" t="str">
        <f>'D4 - Žky'!A28</f>
        <v>Bogdanova Anastasija</v>
      </c>
      <c r="B69" s="27" t="s">
        <v>44</v>
      </c>
      <c r="C69" s="56">
        <f>'D4 - Žky'!D28</f>
        <v>9</v>
      </c>
      <c r="D69" s="28">
        <f>'D4 - Žky'!E28</f>
        <v>27</v>
      </c>
      <c r="F69" s="46" t="str">
        <f>'D4 - Žky'!A34</f>
        <v>Farová Eva</v>
      </c>
      <c r="G69" s="47" t="s">
        <v>44</v>
      </c>
      <c r="H69" s="57">
        <f>'D4 - Žky'!D34</f>
        <v>10</v>
      </c>
      <c r="I69" s="48">
        <f>'D4 - Žky'!E34</f>
        <v>33</v>
      </c>
    </row>
    <row r="70" spans="1:9" x14ac:dyDescent="0.3">
      <c r="A70" s="32" t="str">
        <f>'D4 - Žky'!A29</f>
        <v>Adámková Zuzana</v>
      </c>
      <c r="B70" s="27" t="s">
        <v>44</v>
      </c>
      <c r="C70" s="56">
        <f>'D4 - Žky'!D29</f>
        <v>8</v>
      </c>
      <c r="D70" s="28">
        <f>'D4 - Žky'!E29</f>
        <v>28</v>
      </c>
      <c r="F70" s="46" t="str">
        <f>'D4 - Žky'!A35</f>
        <v>Vaczulková Daniela</v>
      </c>
      <c r="G70" s="47" t="s">
        <v>44</v>
      </c>
      <c r="H70" s="57">
        <f>'D4 - Žky'!D35</f>
        <v>9</v>
      </c>
      <c r="I70" s="48">
        <f>'D4 - Žky'!E35</f>
        <v>34</v>
      </c>
    </row>
    <row r="71" spans="1:9" x14ac:dyDescent="0.3">
      <c r="A71" s="32" t="str">
        <f>'D4 - Žky'!A30</f>
        <v>Adámková Adéla</v>
      </c>
      <c r="B71" s="3" t="s">
        <v>44</v>
      </c>
      <c r="C71" s="56">
        <f>'D4 - Žky'!D30</f>
        <v>10</v>
      </c>
      <c r="D71" s="28">
        <f>'D4 - Žky'!E30</f>
        <v>29</v>
      </c>
      <c r="F71" s="46" t="str">
        <f>'D4 - Žky'!A36</f>
        <v>Tomečková Tereza</v>
      </c>
      <c r="G71" s="5" t="s">
        <v>44</v>
      </c>
      <c r="H71" s="57">
        <f>'D4 - Žky'!D36</f>
        <v>10</v>
      </c>
      <c r="I71" s="48">
        <f>'D4 - Žky'!E36</f>
        <v>35</v>
      </c>
    </row>
    <row r="72" spans="1:9" x14ac:dyDescent="0.3">
      <c r="A72" s="32" t="str">
        <f>'D4 - Žky'!A31</f>
        <v>Hulíková Eliška</v>
      </c>
      <c r="B72" s="3" t="s">
        <v>44</v>
      </c>
      <c r="C72" s="56">
        <f>'D4 - Žky'!D31</f>
        <v>9</v>
      </c>
      <c r="D72" s="28">
        <f>'D4 - Žky'!E31</f>
        <v>30</v>
      </c>
      <c r="F72" s="46" t="str">
        <f>'D4 - Žky'!A37</f>
        <v>Kouřímská Nela</v>
      </c>
      <c r="G72" s="5" t="s">
        <v>44</v>
      </c>
      <c r="H72" s="57">
        <f>'D4 - Žky'!D37</f>
        <v>10</v>
      </c>
      <c r="I72" s="48">
        <f>'D4 - Žky'!E37</f>
        <v>36</v>
      </c>
    </row>
    <row r="73" spans="1:9" x14ac:dyDescent="0.3">
      <c r="A73" s="32" t="str">
        <f>'D4 - Žky'!A32</f>
        <v>Krnáčová Michaela</v>
      </c>
      <c r="B73" s="3" t="s">
        <v>44</v>
      </c>
      <c r="C73" s="56">
        <f>'D4 - Žky'!D32</f>
        <v>8</v>
      </c>
      <c r="D73" s="28">
        <f>'D4 - Žky'!E32</f>
        <v>31</v>
      </c>
      <c r="F73" s="46" t="str">
        <f>'D4 - Žky'!A38</f>
        <v>Miňhová Zuzana</v>
      </c>
      <c r="G73" s="5" t="s">
        <v>44</v>
      </c>
      <c r="H73" s="57">
        <f>'D4 - Žky'!D38</f>
        <v>8</v>
      </c>
      <c r="I73" s="48">
        <f>'D4 - Žky'!E38</f>
        <v>37</v>
      </c>
    </row>
    <row r="74" spans="1:9" x14ac:dyDescent="0.3">
      <c r="A74" s="32" t="str">
        <f>'D4 - Žky'!A33</f>
        <v>Šedivá Denisa</v>
      </c>
      <c r="B74" s="3" t="s">
        <v>44</v>
      </c>
      <c r="C74" s="56">
        <f>'D4 - Žky'!D33</f>
        <v>10</v>
      </c>
      <c r="D74" s="28">
        <f>'D4 - Žky'!E33</f>
        <v>32</v>
      </c>
      <c r="F74" s="46" t="str">
        <f>'D4 - Žky'!A39</f>
        <v>Svatošová Ema</v>
      </c>
      <c r="G74" s="5" t="s">
        <v>44</v>
      </c>
      <c r="H74" s="57">
        <f>'D4 - Žky'!D39</f>
        <v>11</v>
      </c>
      <c r="I74" s="48">
        <f>'D4 - Žky'!E39</f>
        <v>38</v>
      </c>
    </row>
    <row r="75" spans="1:9" ht="15" thickBot="1" x14ac:dyDescent="0.35">
      <c r="A75" s="34"/>
      <c r="B75" s="35"/>
      <c r="C75" s="35"/>
      <c r="D75" s="36"/>
    </row>
    <row r="76" spans="1:9" x14ac:dyDescent="0.3">
      <c r="A76" s="64">
        <f>'D4 - Žky'!J12</f>
        <v>0</v>
      </c>
      <c r="B76" s="65"/>
      <c r="C76" s="65"/>
      <c r="D76" s="66"/>
      <c r="F76" s="64">
        <f>'D4 - Žky'!J13</f>
        <v>0</v>
      </c>
      <c r="G76" s="65"/>
      <c r="H76" s="65"/>
      <c r="I76" s="66"/>
    </row>
    <row r="77" spans="1:9" ht="15" thickBot="1" x14ac:dyDescent="0.35">
      <c r="A77" s="67"/>
      <c r="B77" s="68"/>
      <c r="C77" s="68"/>
      <c r="D77" s="69"/>
      <c r="F77" s="67"/>
      <c r="G77" s="68"/>
      <c r="H77" s="68"/>
      <c r="I77" s="69"/>
    </row>
    <row r="78" spans="1:9" ht="15" thickBot="1" x14ac:dyDescent="0.35">
      <c r="A78" s="45" t="s">
        <v>12</v>
      </c>
      <c r="B78" s="45" t="s">
        <v>13</v>
      </c>
      <c r="C78" s="45" t="s">
        <v>11</v>
      </c>
      <c r="D78" s="45" t="s">
        <v>3</v>
      </c>
      <c r="F78" s="45" t="s">
        <v>12</v>
      </c>
      <c r="G78" s="45" t="s">
        <v>13</v>
      </c>
      <c r="H78" s="45" t="s">
        <v>11</v>
      </c>
      <c r="I78" s="45" t="s">
        <v>3</v>
      </c>
    </row>
    <row r="79" spans="1:9" x14ac:dyDescent="0.3">
      <c r="A79" s="46">
        <f>'D4 - Žky'!A40</f>
        <v>0</v>
      </c>
      <c r="B79" s="47" t="s">
        <v>44</v>
      </c>
      <c r="C79" s="57">
        <f>'D4 - Žky'!D40</f>
        <v>0</v>
      </c>
      <c r="D79" s="48">
        <f>'D4 - Žky'!E40</f>
        <v>0</v>
      </c>
      <c r="F79" s="46">
        <f>'D4 - Žky'!A46</f>
        <v>0</v>
      </c>
      <c r="G79" s="47" t="s">
        <v>44</v>
      </c>
      <c r="H79" s="57">
        <f>'D4 - Žky'!D46</f>
        <v>0</v>
      </c>
      <c r="I79" s="48">
        <f>'D4 - Žky'!E46</f>
        <v>0</v>
      </c>
    </row>
    <row r="80" spans="1:9" x14ac:dyDescent="0.3">
      <c r="A80" s="46">
        <f>'D4 - Žky'!A41</f>
        <v>0</v>
      </c>
      <c r="B80" s="47" t="s">
        <v>44</v>
      </c>
      <c r="C80" s="57">
        <f>'D4 - Žky'!D41</f>
        <v>0</v>
      </c>
      <c r="D80" s="48">
        <f>'D4 - Žky'!E41</f>
        <v>0</v>
      </c>
      <c r="F80" s="46">
        <f>'D4 - Žky'!A47</f>
        <v>0</v>
      </c>
      <c r="G80" s="47" t="s">
        <v>44</v>
      </c>
      <c r="H80" s="57">
        <f>'D4 - Žky'!I39</f>
        <v>0</v>
      </c>
      <c r="I80" s="48">
        <f>'D4 - Žky'!J39</f>
        <v>0</v>
      </c>
    </row>
    <row r="81" spans="1:9" x14ac:dyDescent="0.3">
      <c r="A81" s="46">
        <f>'D4 - Žky'!A42</f>
        <v>0</v>
      </c>
      <c r="B81" s="5" t="s">
        <v>44</v>
      </c>
      <c r="C81" s="57">
        <f>'D4 - Žky'!D42</f>
        <v>0</v>
      </c>
      <c r="D81" s="48">
        <f>'D4 - Žky'!E42</f>
        <v>0</v>
      </c>
      <c r="F81" s="46">
        <f>'D4 - Žky'!A48</f>
        <v>0</v>
      </c>
      <c r="G81" s="5" t="s">
        <v>44</v>
      </c>
      <c r="H81" s="57">
        <f>'D4 - Žky'!I40</f>
        <v>0</v>
      </c>
      <c r="I81" s="48">
        <f>'D4 - Žky'!J40</f>
        <v>0</v>
      </c>
    </row>
    <row r="82" spans="1:9" x14ac:dyDescent="0.3">
      <c r="A82" s="46">
        <f>'D4 - Žky'!A43</f>
        <v>0</v>
      </c>
      <c r="B82" s="5" t="s">
        <v>44</v>
      </c>
      <c r="C82" s="57">
        <f>'D4 - Žky'!D43</f>
        <v>0</v>
      </c>
      <c r="D82" s="48">
        <f>'D4 - Žky'!E43</f>
        <v>0</v>
      </c>
      <c r="F82" s="46">
        <f>'D4 - Žky'!A49</f>
        <v>0</v>
      </c>
      <c r="G82" s="5" t="s">
        <v>44</v>
      </c>
      <c r="H82" s="57">
        <f>'D4 - Žky'!I41</f>
        <v>0</v>
      </c>
      <c r="I82" s="48">
        <f>'D4 - Žky'!J41</f>
        <v>0</v>
      </c>
    </row>
    <row r="83" spans="1:9" x14ac:dyDescent="0.3">
      <c r="A83" s="46">
        <f>'D4 - Žky'!A44</f>
        <v>0</v>
      </c>
      <c r="B83" s="5" t="s">
        <v>44</v>
      </c>
      <c r="C83" s="57">
        <f>'D4 - Žky'!D44</f>
        <v>0</v>
      </c>
      <c r="D83" s="48">
        <f>'D4 - Žky'!E44</f>
        <v>0</v>
      </c>
      <c r="F83" s="46">
        <f>'D4 - Žky'!A50</f>
        <v>0</v>
      </c>
      <c r="G83" s="5" t="s">
        <v>44</v>
      </c>
      <c r="H83" s="57">
        <f>'D4 - Žky'!I42</f>
        <v>0</v>
      </c>
      <c r="I83" s="48">
        <f>'D4 - Žky'!J42</f>
        <v>0</v>
      </c>
    </row>
    <row r="84" spans="1:9" x14ac:dyDescent="0.3">
      <c r="A84" s="46">
        <f>'D4 - Žky'!A45</f>
        <v>0</v>
      </c>
      <c r="B84" s="5" t="s">
        <v>44</v>
      </c>
      <c r="C84" s="57">
        <f>'D4 - Žky'!D45</f>
        <v>0</v>
      </c>
      <c r="D84" s="48">
        <f>'D4 - Žky'!E45</f>
        <v>0</v>
      </c>
      <c r="F84" s="46">
        <f>'D4 - Žky'!A51</f>
        <v>0</v>
      </c>
      <c r="G84" s="5" t="s">
        <v>44</v>
      </c>
      <c r="H84" s="57">
        <f>'D4 - Žky'!I43</f>
        <v>0</v>
      </c>
      <c r="I84" s="48">
        <f>'D4 - Žky'!J43</f>
        <v>0</v>
      </c>
    </row>
    <row r="86" spans="1:9" ht="15" thickBot="1" x14ac:dyDescent="0.35"/>
    <row r="87" spans="1:9" x14ac:dyDescent="0.3">
      <c r="A87" s="70" t="s">
        <v>42</v>
      </c>
      <c r="B87" s="85"/>
      <c r="C87" s="85"/>
      <c r="D87" s="85"/>
      <c r="E87" s="85"/>
      <c r="F87" s="85"/>
      <c r="G87" s="85"/>
      <c r="H87" s="85"/>
      <c r="I87" s="86"/>
    </row>
    <row r="88" spans="1:9" ht="15" thickBot="1" x14ac:dyDescent="0.35">
      <c r="A88" s="87"/>
      <c r="B88" s="88"/>
      <c r="C88" s="88"/>
      <c r="D88" s="88"/>
      <c r="E88" s="88"/>
      <c r="F88" s="88"/>
      <c r="G88" s="88"/>
      <c r="H88" s="88"/>
      <c r="I88" s="89"/>
    </row>
    <row r="89" spans="1:9" x14ac:dyDescent="0.3">
      <c r="A89" s="82" t="str">
        <f>'D5 - Dky'!J6</f>
        <v>Gymnázium Písek</v>
      </c>
      <c r="B89" s="83"/>
      <c r="C89" s="83"/>
      <c r="D89" s="84"/>
      <c r="F89" s="82" t="str">
        <f>'D5 - Dky'!J7</f>
        <v>Gymnázium Pierra de Coubertina Tábor</v>
      </c>
      <c r="G89" s="83"/>
      <c r="H89" s="83"/>
      <c r="I89" s="84"/>
    </row>
    <row r="90" spans="1:9" ht="15" thickBot="1" x14ac:dyDescent="0.35">
      <c r="A90" s="79"/>
      <c r="B90" s="80"/>
      <c r="C90" s="80"/>
      <c r="D90" s="81"/>
      <c r="F90" s="79"/>
      <c r="G90" s="80"/>
      <c r="H90" s="80"/>
      <c r="I90" s="81"/>
    </row>
    <row r="91" spans="1:9" ht="15" thickBot="1" x14ac:dyDescent="0.35">
      <c r="A91" s="26" t="s">
        <v>12</v>
      </c>
      <c r="B91" s="26" t="s">
        <v>13</v>
      </c>
      <c r="C91" s="26" t="s">
        <v>11</v>
      </c>
      <c r="D91" s="26" t="s">
        <v>3</v>
      </c>
      <c r="F91" s="26" t="s">
        <v>12</v>
      </c>
      <c r="G91" s="26" t="s">
        <v>13</v>
      </c>
      <c r="H91" s="26" t="s">
        <v>11</v>
      </c>
      <c r="I91" s="26" t="s">
        <v>3</v>
      </c>
    </row>
    <row r="92" spans="1:9" x14ac:dyDescent="0.3">
      <c r="A92" s="32" t="str">
        <f>'D5 - Dky'!A4</f>
        <v>Konfrštová Klára</v>
      </c>
      <c r="B92" s="27" t="s">
        <v>45</v>
      </c>
      <c r="C92" s="56">
        <f>'D5 - Dky'!D4</f>
        <v>6</v>
      </c>
      <c r="D92" s="28">
        <f>'D5 - Dky'!E4</f>
        <v>2</v>
      </c>
      <c r="F92" s="32" t="str">
        <f>'D5 - Dky'!A10</f>
        <v>Pekařová Nela</v>
      </c>
      <c r="G92" s="27" t="s">
        <v>45</v>
      </c>
      <c r="H92" s="56">
        <f>'D5 - Dky'!D10</f>
        <v>5</v>
      </c>
      <c r="I92" s="28">
        <f>'D5 - Dky'!E10</f>
        <v>7</v>
      </c>
    </row>
    <row r="93" spans="1:9" x14ac:dyDescent="0.3">
      <c r="A93" s="32" t="str">
        <f>'D5 - Dky'!A5</f>
        <v>Nosková Sára</v>
      </c>
      <c r="B93" s="27" t="s">
        <v>45</v>
      </c>
      <c r="C93" s="56">
        <f>'D5 - Dky'!D5</f>
        <v>7</v>
      </c>
      <c r="D93" s="28">
        <f>'D5 - Dky'!E5</f>
        <v>3</v>
      </c>
      <c r="F93" s="32" t="str">
        <f>'D5 - Dky'!A11</f>
        <v>Ranglová Adéla</v>
      </c>
      <c r="G93" s="27" t="s">
        <v>45</v>
      </c>
      <c r="H93" s="56">
        <f>'D5 - Dky'!D11</f>
        <v>6</v>
      </c>
      <c r="I93" s="28">
        <f>'D5 - Dky'!E11</f>
        <v>9</v>
      </c>
    </row>
    <row r="94" spans="1:9" x14ac:dyDescent="0.3">
      <c r="A94" s="32" t="str">
        <f>'D5 - Dky'!A6</f>
        <v>Janovská Monika</v>
      </c>
      <c r="B94" s="3" t="s">
        <v>45</v>
      </c>
      <c r="C94" s="56">
        <f>'D5 - Dky'!D6</f>
        <v>7</v>
      </c>
      <c r="D94" s="28">
        <f>'D5 - Dky'!E6</f>
        <v>4</v>
      </c>
      <c r="F94" s="32" t="str">
        <f>'D5 - Dky'!A12</f>
        <v>Korousová Nikola</v>
      </c>
      <c r="G94" s="3" t="s">
        <v>45</v>
      </c>
      <c r="H94" s="56">
        <f>'D5 - Dky'!D12</f>
        <v>6</v>
      </c>
      <c r="I94" s="28">
        <f>'D5 - Dky'!E12</f>
        <v>10</v>
      </c>
    </row>
    <row r="95" spans="1:9" x14ac:dyDescent="0.3">
      <c r="A95" s="32" t="str">
        <f>'D5 - Dky'!A7</f>
        <v>Veličková Markéta</v>
      </c>
      <c r="B95" s="3" t="s">
        <v>45</v>
      </c>
      <c r="C95" s="56">
        <f>'D5 - Dky'!D7</f>
        <v>8</v>
      </c>
      <c r="D95" s="28">
        <f>'D5 - Dky'!E7</f>
        <v>5</v>
      </c>
      <c r="F95" s="32" t="str">
        <f>'D5 - Dky'!A13</f>
        <v>Pazdírková Kateřina</v>
      </c>
      <c r="G95" s="3" t="s">
        <v>45</v>
      </c>
      <c r="H95" s="56">
        <f>'D5 - Dky'!D13</f>
        <v>6</v>
      </c>
      <c r="I95" s="28">
        <f>'D5 - Dky'!E13</f>
        <v>11</v>
      </c>
    </row>
    <row r="96" spans="1:9" x14ac:dyDescent="0.3">
      <c r="A96" s="32" t="str">
        <f>'D5 - Dky'!A8</f>
        <v>Králová Barbora</v>
      </c>
      <c r="B96" s="3" t="s">
        <v>45</v>
      </c>
      <c r="C96" s="56">
        <f>'D5 - Dky'!D8</f>
        <v>7</v>
      </c>
      <c r="D96" s="28">
        <f>'D5 - Dky'!E8</f>
        <v>6</v>
      </c>
      <c r="F96" s="32" t="str">
        <f>'D5 - Dky'!A14</f>
        <v>Šimáková Adéla</v>
      </c>
      <c r="G96" s="3" t="s">
        <v>45</v>
      </c>
      <c r="H96" s="56">
        <f>'D5 - Dky'!D14</f>
        <v>8</v>
      </c>
      <c r="I96" s="28">
        <f>'D5 - Dky'!E14</f>
        <v>13</v>
      </c>
    </row>
    <row r="97" spans="1:9" x14ac:dyDescent="0.3">
      <c r="A97" s="32">
        <f>'D5 - Dky'!A9</f>
        <v>0</v>
      </c>
      <c r="B97" s="3" t="s">
        <v>45</v>
      </c>
      <c r="C97" s="56">
        <f>'D5 - Dky'!D9</f>
        <v>0</v>
      </c>
      <c r="D97" s="28">
        <f>'D5 - Dky'!E9</f>
        <v>0</v>
      </c>
      <c r="F97" s="32">
        <f>'D5 - Dky'!A15</f>
        <v>0</v>
      </c>
      <c r="G97" s="3" t="s">
        <v>45</v>
      </c>
      <c r="H97" s="56">
        <f>'D5 - Dky'!D15</f>
        <v>0</v>
      </c>
      <c r="I97" s="28">
        <f>'D5 - Dky'!E15</f>
        <v>0</v>
      </c>
    </row>
    <row r="98" spans="1:9" x14ac:dyDescent="0.3">
      <c r="A98" s="34"/>
      <c r="B98" s="35"/>
      <c r="C98" s="35"/>
      <c r="D98" s="36"/>
    </row>
    <row r="99" spans="1:9" ht="15" thickBot="1" x14ac:dyDescent="0.35"/>
    <row r="100" spans="1:9" x14ac:dyDescent="0.3">
      <c r="A100" s="76" t="str">
        <f>'D5 - Dky'!J8</f>
        <v>SŠRV Jakuba Krčína Třeboň</v>
      </c>
      <c r="B100" s="77"/>
      <c r="C100" s="77"/>
      <c r="D100" s="78"/>
      <c r="F100" s="76" t="str">
        <f>'D5 - Dky'!J9</f>
        <v>Gymnázium Vítězslava Nováka Jindřichův Hradec</v>
      </c>
      <c r="G100" s="77"/>
      <c r="H100" s="77"/>
      <c r="I100" s="78"/>
    </row>
    <row r="101" spans="1:9" ht="15" thickBot="1" x14ac:dyDescent="0.35">
      <c r="A101" s="79"/>
      <c r="B101" s="80"/>
      <c r="C101" s="80"/>
      <c r="D101" s="81"/>
      <c r="F101" s="79"/>
      <c r="G101" s="80"/>
      <c r="H101" s="80"/>
      <c r="I101" s="81"/>
    </row>
    <row r="102" spans="1:9" ht="15" thickBot="1" x14ac:dyDescent="0.35">
      <c r="A102" s="26" t="s">
        <v>12</v>
      </c>
      <c r="B102" s="26" t="s">
        <v>13</v>
      </c>
      <c r="C102" s="26" t="s">
        <v>11</v>
      </c>
      <c r="D102" s="26" t="s">
        <v>3</v>
      </c>
      <c r="F102" s="26" t="s">
        <v>12</v>
      </c>
      <c r="G102" s="26" t="s">
        <v>13</v>
      </c>
      <c r="H102" s="26" t="s">
        <v>11</v>
      </c>
      <c r="I102" s="26" t="s">
        <v>3</v>
      </c>
    </row>
    <row r="103" spans="1:9" x14ac:dyDescent="0.3">
      <c r="A103" s="32" t="str">
        <f>'D5 - Dky'!A16</f>
        <v>Kriegerová Olga</v>
      </c>
      <c r="B103" s="27" t="s">
        <v>45</v>
      </c>
      <c r="C103" s="56">
        <f>'D5 - Dky'!D16</f>
        <v>5</v>
      </c>
      <c r="D103" s="28">
        <f>'D5 - Dky'!E16</f>
        <v>16</v>
      </c>
      <c r="F103" s="32" t="str">
        <f>'D5 - Dky'!A22</f>
        <v>Voráčková Natálie</v>
      </c>
      <c r="G103" s="27" t="s">
        <v>45</v>
      </c>
      <c r="H103" s="56">
        <f>'D5 - Dky'!D22</f>
        <v>8</v>
      </c>
      <c r="I103" s="28">
        <f>'D5 - Dky'!E22</f>
        <v>26</v>
      </c>
    </row>
    <row r="104" spans="1:9" x14ac:dyDescent="0.3">
      <c r="A104" s="32" t="str">
        <f>'D5 - Dky'!A17</f>
        <v>Hulíková Anna</v>
      </c>
      <c r="B104" s="27" t="s">
        <v>45</v>
      </c>
      <c r="C104" s="56">
        <f>'D5 - Dky'!D17</f>
        <v>8</v>
      </c>
      <c r="D104" s="28">
        <f>'D5 - Dky'!E17</f>
        <v>17</v>
      </c>
      <c r="F104" s="32" t="str">
        <f>'D5 - Dky'!A23</f>
        <v>Bednářová Lola</v>
      </c>
      <c r="G104" s="27" t="s">
        <v>45</v>
      </c>
      <c r="H104" s="56">
        <f>'D5 - Dky'!D23</f>
        <v>8</v>
      </c>
      <c r="I104" s="28">
        <f>'D5 - Dky'!E23</f>
        <v>27</v>
      </c>
    </row>
    <row r="105" spans="1:9" x14ac:dyDescent="0.3">
      <c r="A105" s="32" t="str">
        <f>'D5 - Dky'!A18</f>
        <v>Fialová Eliška</v>
      </c>
      <c r="B105" s="3" t="s">
        <v>45</v>
      </c>
      <c r="C105" s="56">
        <f>'D5 - Dky'!D18</f>
        <v>7</v>
      </c>
      <c r="D105" s="28">
        <f>'D5 - Dky'!E18</f>
        <v>22</v>
      </c>
      <c r="F105" s="32" t="str">
        <f>'D5 - Dky'!A24</f>
        <v>Brožová Amélie</v>
      </c>
      <c r="G105" s="3" t="s">
        <v>45</v>
      </c>
      <c r="H105" s="56">
        <f>'D5 - Dky'!D24</f>
        <v>8</v>
      </c>
      <c r="I105" s="28">
        <f>'D5 - Dky'!E24</f>
        <v>29</v>
      </c>
    </row>
    <row r="106" spans="1:9" x14ac:dyDescent="0.3">
      <c r="A106" s="32" t="str">
        <f>'D5 - Dky'!A19</f>
        <v>Kostrounová Vanesa</v>
      </c>
      <c r="B106" s="3" t="s">
        <v>45</v>
      </c>
      <c r="C106" s="56">
        <f>'D5 - Dky'!D19</f>
        <v>6</v>
      </c>
      <c r="D106" s="28">
        <f>'D5 - Dky'!E19</f>
        <v>23</v>
      </c>
      <c r="F106" s="32" t="str">
        <f>'D5 - Dky'!A25</f>
        <v>Kubíčková Lea</v>
      </c>
      <c r="G106" s="3" t="s">
        <v>45</v>
      </c>
      <c r="H106" s="56">
        <f>'D5 - Dky'!D25</f>
        <v>8</v>
      </c>
      <c r="I106" s="28">
        <f>'D5 - Dky'!E25</f>
        <v>30</v>
      </c>
    </row>
    <row r="107" spans="1:9" x14ac:dyDescent="0.3">
      <c r="A107" s="32">
        <f>'D5 - Dky'!A20</f>
        <v>0</v>
      </c>
      <c r="B107" s="3" t="s">
        <v>45</v>
      </c>
      <c r="C107" s="56">
        <f>'D5 - Dky'!D20</f>
        <v>0</v>
      </c>
      <c r="D107" s="28">
        <f>'D5 - Dky'!E20</f>
        <v>0</v>
      </c>
      <c r="F107" s="32" t="str">
        <f>'D5 - Dky'!A26</f>
        <v>Votavová Anežka</v>
      </c>
      <c r="G107" s="3" t="s">
        <v>45</v>
      </c>
      <c r="H107" s="56">
        <f>'D5 - Dky'!D26</f>
        <v>5</v>
      </c>
      <c r="I107" s="28">
        <f>'D5 - Dky'!E26</f>
        <v>31</v>
      </c>
    </row>
    <row r="108" spans="1:9" x14ac:dyDescent="0.3">
      <c r="A108" s="32">
        <f>'D5 - Dky'!A21</f>
        <v>0</v>
      </c>
      <c r="B108" s="3" t="s">
        <v>45</v>
      </c>
      <c r="C108" s="56">
        <f>'D5 - Dky'!D21</f>
        <v>0</v>
      </c>
      <c r="D108" s="28">
        <f>'D5 - Dky'!E21</f>
        <v>0</v>
      </c>
      <c r="F108" s="32">
        <f>'D5 - Dky'!A27</f>
        <v>0</v>
      </c>
      <c r="G108" s="3" t="s">
        <v>45</v>
      </c>
      <c r="H108" s="56">
        <f>'D5 - Dky'!D27</f>
        <v>0</v>
      </c>
      <c r="I108" s="28">
        <f>'D5 - Dky'!E27</f>
        <v>0</v>
      </c>
    </row>
    <row r="109" spans="1:9" ht="15" thickBot="1" x14ac:dyDescent="0.35"/>
    <row r="110" spans="1:9" x14ac:dyDescent="0.3">
      <c r="A110" s="76">
        <f>'D5 - Dky'!J10</f>
        <v>0</v>
      </c>
      <c r="B110" s="77"/>
      <c r="C110" s="77"/>
      <c r="D110" s="78"/>
      <c r="F110" s="64">
        <f>'D5 - Dky'!J11</f>
        <v>0</v>
      </c>
      <c r="G110" s="65"/>
      <c r="H110" s="65"/>
      <c r="I110" s="66"/>
    </row>
    <row r="111" spans="1:9" ht="15" thickBot="1" x14ac:dyDescent="0.35">
      <c r="A111" s="79"/>
      <c r="B111" s="80"/>
      <c r="C111" s="80"/>
      <c r="D111" s="81"/>
      <c r="F111" s="67"/>
      <c r="G111" s="68"/>
      <c r="H111" s="68"/>
      <c r="I111" s="69"/>
    </row>
    <row r="112" spans="1:9" ht="15" thickBot="1" x14ac:dyDescent="0.35">
      <c r="A112" s="26" t="s">
        <v>12</v>
      </c>
      <c r="B112" s="26" t="s">
        <v>13</v>
      </c>
      <c r="C112" s="26" t="s">
        <v>11</v>
      </c>
      <c r="D112" s="26" t="s">
        <v>3</v>
      </c>
      <c r="F112" s="45" t="s">
        <v>12</v>
      </c>
      <c r="G112" s="45" t="s">
        <v>13</v>
      </c>
      <c r="H112" s="45" t="s">
        <v>11</v>
      </c>
      <c r="I112" s="45" t="s">
        <v>3</v>
      </c>
    </row>
    <row r="113" spans="1:9" x14ac:dyDescent="0.3">
      <c r="A113" s="32">
        <f>'D5 - Dky'!A28</f>
        <v>0</v>
      </c>
      <c r="B113" s="27" t="s">
        <v>45</v>
      </c>
      <c r="C113" s="56">
        <f>'D5 - Dky'!D28</f>
        <v>0</v>
      </c>
      <c r="D113" s="28">
        <f>'D5 - Dky'!E28</f>
        <v>0</v>
      </c>
      <c r="F113" s="46">
        <f>'D5 - Dky'!A34</f>
        <v>0</v>
      </c>
      <c r="G113" s="47" t="s">
        <v>45</v>
      </c>
      <c r="H113" s="57">
        <f>'D5 - Dky'!D34</f>
        <v>0</v>
      </c>
      <c r="I113" s="48">
        <f>'D5 - Dky'!E34</f>
        <v>0</v>
      </c>
    </row>
    <row r="114" spans="1:9" x14ac:dyDescent="0.3">
      <c r="A114" s="32">
        <f>'D5 - Dky'!A29</f>
        <v>0</v>
      </c>
      <c r="B114" s="27" t="s">
        <v>45</v>
      </c>
      <c r="C114" s="56">
        <f>'D5 - Dky'!D29</f>
        <v>0</v>
      </c>
      <c r="D114" s="28">
        <f>'D5 - Dky'!E29</f>
        <v>0</v>
      </c>
      <c r="F114" s="46">
        <f>'D5 - Dky'!A35</f>
        <v>0</v>
      </c>
      <c r="G114" s="47" t="s">
        <v>45</v>
      </c>
      <c r="H114" s="57">
        <f>'D5 - Dky'!D35</f>
        <v>0</v>
      </c>
      <c r="I114" s="48">
        <f>'D5 - Dky'!E35</f>
        <v>0</v>
      </c>
    </row>
    <row r="115" spans="1:9" x14ac:dyDescent="0.3">
      <c r="A115" s="32">
        <f>'D5 - Dky'!A30</f>
        <v>0</v>
      </c>
      <c r="B115" s="3" t="s">
        <v>45</v>
      </c>
      <c r="C115" s="56">
        <f>'D5 - Dky'!D30</f>
        <v>0</v>
      </c>
      <c r="D115" s="28">
        <f>'D5 - Dky'!E30</f>
        <v>0</v>
      </c>
      <c r="F115" s="46">
        <f>'D5 - Dky'!A36</f>
        <v>0</v>
      </c>
      <c r="G115" s="5" t="s">
        <v>45</v>
      </c>
      <c r="H115" s="57">
        <f>'D5 - Dky'!D36</f>
        <v>0</v>
      </c>
      <c r="I115" s="48">
        <f>'D5 - Dky'!E36</f>
        <v>0</v>
      </c>
    </row>
    <row r="116" spans="1:9" x14ac:dyDescent="0.3">
      <c r="A116" s="32">
        <f>'D5 - Dky'!A31</f>
        <v>0</v>
      </c>
      <c r="B116" s="3" t="s">
        <v>45</v>
      </c>
      <c r="C116" s="56">
        <f>'D5 - Dky'!D31</f>
        <v>0</v>
      </c>
      <c r="D116" s="28">
        <f>'D5 - Dky'!E31</f>
        <v>0</v>
      </c>
      <c r="F116" s="46">
        <f>'D5 - Dky'!A37</f>
        <v>0</v>
      </c>
      <c r="G116" s="5" t="s">
        <v>45</v>
      </c>
      <c r="H116" s="57">
        <f>'D5 - Dky'!D37</f>
        <v>0</v>
      </c>
      <c r="I116" s="48">
        <f>'D5 - Dky'!E37</f>
        <v>0</v>
      </c>
    </row>
    <row r="117" spans="1:9" x14ac:dyDescent="0.3">
      <c r="A117" s="32">
        <f>'D5 - Dky'!A32</f>
        <v>0</v>
      </c>
      <c r="B117" s="3" t="s">
        <v>45</v>
      </c>
      <c r="C117" s="56">
        <f>'D5 - Dky'!D32</f>
        <v>0</v>
      </c>
      <c r="D117" s="28">
        <f>'D5 - Dky'!E32</f>
        <v>0</v>
      </c>
      <c r="F117" s="46">
        <f>'D5 - Dky'!A38</f>
        <v>0</v>
      </c>
      <c r="G117" s="5" t="s">
        <v>45</v>
      </c>
      <c r="H117" s="57">
        <f>'D5 - Dky'!D38</f>
        <v>0</v>
      </c>
      <c r="I117" s="48">
        <f>'D5 - Dky'!E38</f>
        <v>0</v>
      </c>
    </row>
    <row r="118" spans="1:9" x14ac:dyDescent="0.3">
      <c r="A118" s="32">
        <f>'D5 - Dky'!A33</f>
        <v>0</v>
      </c>
      <c r="B118" s="3" t="s">
        <v>45</v>
      </c>
      <c r="C118" s="56">
        <f>'D5 - Dky'!D33</f>
        <v>0</v>
      </c>
      <c r="D118" s="28">
        <f>'D5 - Dky'!E33</f>
        <v>0</v>
      </c>
      <c r="F118" s="46">
        <f>'D5 - Dky'!A39</f>
        <v>0</v>
      </c>
      <c r="G118" s="5" t="s">
        <v>45</v>
      </c>
      <c r="H118" s="57">
        <f>'D5 - Dky'!D39</f>
        <v>0</v>
      </c>
      <c r="I118" s="48">
        <f>'D5 - Dky'!E39</f>
        <v>0</v>
      </c>
    </row>
    <row r="119" spans="1:9" ht="15" thickBot="1" x14ac:dyDescent="0.35"/>
    <row r="120" spans="1:9" x14ac:dyDescent="0.3">
      <c r="A120" s="64">
        <f>'D5 - Dky'!J12</f>
        <v>0</v>
      </c>
      <c r="B120" s="65"/>
      <c r="C120" s="65"/>
      <c r="D120" s="66"/>
      <c r="F120" s="64">
        <f>'D5 - Dky'!J13</f>
        <v>0</v>
      </c>
      <c r="G120" s="65"/>
      <c r="H120" s="65"/>
      <c r="I120" s="66"/>
    </row>
    <row r="121" spans="1:9" ht="15" thickBot="1" x14ac:dyDescent="0.35">
      <c r="A121" s="67"/>
      <c r="B121" s="68"/>
      <c r="C121" s="68"/>
      <c r="D121" s="69"/>
      <c r="F121" s="67"/>
      <c r="G121" s="68"/>
      <c r="H121" s="68"/>
      <c r="I121" s="69"/>
    </row>
    <row r="122" spans="1:9" ht="15" thickBot="1" x14ac:dyDescent="0.35">
      <c r="A122" s="45" t="s">
        <v>12</v>
      </c>
      <c r="B122" s="45" t="s">
        <v>13</v>
      </c>
      <c r="C122" s="45" t="s">
        <v>11</v>
      </c>
      <c r="D122" s="45" t="s">
        <v>3</v>
      </c>
      <c r="F122" s="45" t="s">
        <v>12</v>
      </c>
      <c r="G122" s="45" t="s">
        <v>13</v>
      </c>
      <c r="H122" s="45" t="s">
        <v>11</v>
      </c>
      <c r="I122" s="45" t="s">
        <v>3</v>
      </c>
    </row>
    <row r="123" spans="1:9" x14ac:dyDescent="0.3">
      <c r="A123" s="46">
        <f>'D5 - Dky'!A38</f>
        <v>0</v>
      </c>
      <c r="B123" s="47" t="s">
        <v>45</v>
      </c>
      <c r="C123" s="57">
        <f>'D5 - Dky'!D40</f>
        <v>0</v>
      </c>
      <c r="D123" s="48">
        <f>'D5 - Dky'!E40</f>
        <v>0</v>
      </c>
      <c r="F123" s="46">
        <f>'D5 - Dky'!F38</f>
        <v>0</v>
      </c>
      <c r="G123" s="47" t="s">
        <v>45</v>
      </c>
      <c r="H123" s="57">
        <f>'D5 - Dky'!D46</f>
        <v>0</v>
      </c>
      <c r="I123" s="48">
        <f>'D5 - Dky'!E46</f>
        <v>0</v>
      </c>
    </row>
    <row r="124" spans="1:9" x14ac:dyDescent="0.3">
      <c r="A124" s="46">
        <f>'D5 - Dky'!A39</f>
        <v>0</v>
      </c>
      <c r="B124" s="47" t="s">
        <v>45</v>
      </c>
      <c r="C124" s="57">
        <f>'D5 - Dky'!D41</f>
        <v>0</v>
      </c>
      <c r="D124" s="48">
        <f>'D5 - Dky'!E41</f>
        <v>0</v>
      </c>
      <c r="F124" s="46">
        <f>'D5 - Dky'!F39</f>
        <v>0</v>
      </c>
      <c r="G124" s="47" t="s">
        <v>45</v>
      </c>
      <c r="H124" s="57">
        <f>'D5 - Dky'!D47</f>
        <v>0</v>
      </c>
      <c r="I124" s="48">
        <f>'D5 - Dky'!E47</f>
        <v>0</v>
      </c>
    </row>
    <row r="125" spans="1:9" x14ac:dyDescent="0.3">
      <c r="A125" s="46">
        <f>'D5 - Dky'!A40</f>
        <v>0</v>
      </c>
      <c r="B125" s="5" t="s">
        <v>45</v>
      </c>
      <c r="C125" s="57">
        <f>'D5 - Dky'!D42</f>
        <v>0</v>
      </c>
      <c r="D125" s="48">
        <f>'D5 - Dky'!E42</f>
        <v>0</v>
      </c>
      <c r="F125" s="46">
        <f>'D5 - Dky'!F40</f>
        <v>0</v>
      </c>
      <c r="G125" s="5" t="s">
        <v>45</v>
      </c>
      <c r="H125" s="57">
        <f>'D5 - Dky'!D48</f>
        <v>0</v>
      </c>
      <c r="I125" s="48">
        <f>'D5 - Dky'!E48</f>
        <v>0</v>
      </c>
    </row>
    <row r="126" spans="1:9" x14ac:dyDescent="0.3">
      <c r="A126" s="46">
        <f>'D5 - Dky'!A41</f>
        <v>0</v>
      </c>
      <c r="B126" s="5" t="s">
        <v>45</v>
      </c>
      <c r="C126" s="57">
        <f>'D5 - Dky'!D43</f>
        <v>0</v>
      </c>
      <c r="D126" s="48">
        <f>'D5 - Dky'!E43</f>
        <v>0</v>
      </c>
      <c r="F126" s="46">
        <f>'D5 - Dky'!F41</f>
        <v>0</v>
      </c>
      <c r="G126" s="5" t="s">
        <v>45</v>
      </c>
      <c r="H126" s="57">
        <f>'D5 - Dky'!D49</f>
        <v>0</v>
      </c>
      <c r="I126" s="48">
        <f>'D5 - Dky'!E49</f>
        <v>0</v>
      </c>
    </row>
    <row r="127" spans="1:9" x14ac:dyDescent="0.3">
      <c r="A127" s="46">
        <f>'D5 - Dky'!A42</f>
        <v>0</v>
      </c>
      <c r="B127" s="5" t="s">
        <v>45</v>
      </c>
      <c r="C127" s="57">
        <f>'D5 - Dky'!D44</f>
        <v>0</v>
      </c>
      <c r="D127" s="48">
        <f>'D5 - Dky'!E44</f>
        <v>0</v>
      </c>
      <c r="F127" s="46">
        <f>'D5 - Dky'!F42</f>
        <v>0</v>
      </c>
      <c r="G127" s="5" t="s">
        <v>45</v>
      </c>
      <c r="H127" s="57">
        <f>'D5 - Dky'!D50</f>
        <v>0</v>
      </c>
      <c r="I127" s="48">
        <f>'D5 - Dky'!E50</f>
        <v>0</v>
      </c>
    </row>
    <row r="128" spans="1:9" x14ac:dyDescent="0.3">
      <c r="A128" s="46">
        <f>'D5 - Dky'!A43</f>
        <v>0</v>
      </c>
      <c r="B128" s="5" t="s">
        <v>45</v>
      </c>
      <c r="C128" s="57">
        <f>'D5 - Dky'!D45</f>
        <v>0</v>
      </c>
      <c r="D128" s="48">
        <f>'D5 - Dky'!E45</f>
        <v>0</v>
      </c>
      <c r="F128" s="46">
        <f>'D5 - Dky'!F43</f>
        <v>0</v>
      </c>
      <c r="G128" s="5" t="s">
        <v>45</v>
      </c>
      <c r="H128" s="57">
        <f>'D5 - Dky'!D51</f>
        <v>0</v>
      </c>
      <c r="I128" s="48">
        <f>'D5 - Dky'!E51</f>
        <v>0</v>
      </c>
    </row>
  </sheetData>
  <mergeCells count="28">
    <mergeCell ref="A76:D77"/>
    <mergeCell ref="F76:I77"/>
    <mergeCell ref="A110:D111"/>
    <mergeCell ref="A87:I88"/>
    <mergeCell ref="A44:I45"/>
    <mergeCell ref="A100:D101"/>
    <mergeCell ref="F100:I101"/>
    <mergeCell ref="A46:D47"/>
    <mergeCell ref="F46:I47"/>
    <mergeCell ref="A56:D57"/>
    <mergeCell ref="F56:I57"/>
    <mergeCell ref="F110:I111"/>
    <mergeCell ref="A120:D121"/>
    <mergeCell ref="F120:I121"/>
    <mergeCell ref="M3:N4"/>
    <mergeCell ref="A1:I2"/>
    <mergeCell ref="A66:D67"/>
    <mergeCell ref="A89:D90"/>
    <mergeCell ref="F89:I90"/>
    <mergeCell ref="A3:D4"/>
    <mergeCell ref="A23:D24"/>
    <mergeCell ref="A13:D14"/>
    <mergeCell ref="F13:I14"/>
    <mergeCell ref="F3:I4"/>
    <mergeCell ref="A33:D34"/>
    <mergeCell ref="F23:I24"/>
    <mergeCell ref="F33:I34"/>
    <mergeCell ref="F66:I67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topLeftCell="A13" workbookViewId="0">
      <selection activeCell="K41" sqref="K41"/>
    </sheetView>
  </sheetViews>
  <sheetFormatPr defaultRowHeight="14.4" x14ac:dyDescent="0.3"/>
  <cols>
    <col min="1" max="1" width="33.33203125" customWidth="1"/>
    <col min="2" max="2" width="4.77734375" customWidth="1"/>
    <col min="3" max="4" width="7.77734375" customWidth="1"/>
    <col min="6" max="6" width="33.33203125" customWidth="1"/>
    <col min="7" max="7" width="4.77734375" customWidth="1"/>
    <col min="8" max="9" width="7.77734375" customWidth="1"/>
    <col min="13" max="13" width="22.21875" customWidth="1"/>
    <col min="14" max="14" width="11.109375" customWidth="1"/>
  </cols>
  <sheetData>
    <row r="1" spans="1:14" x14ac:dyDescent="0.3">
      <c r="A1" s="70" t="s">
        <v>31</v>
      </c>
      <c r="B1" s="71"/>
      <c r="C1" s="71"/>
      <c r="D1" s="71"/>
      <c r="E1" s="71"/>
      <c r="F1" s="71"/>
      <c r="G1" s="71"/>
      <c r="H1" s="71"/>
      <c r="I1" s="72"/>
    </row>
    <row r="2" spans="1:14" ht="15" thickBot="1" x14ac:dyDescent="0.35">
      <c r="A2" s="73"/>
      <c r="B2" s="74"/>
      <c r="C2" s="74"/>
      <c r="D2" s="74"/>
      <c r="E2" s="74"/>
      <c r="F2" s="74"/>
      <c r="G2" s="74"/>
      <c r="H2" s="74"/>
      <c r="I2" s="75"/>
    </row>
    <row r="3" spans="1:14" ht="15" thickBot="1" x14ac:dyDescent="0.35">
      <c r="A3" s="82" t="str">
        <f>'H3 - Žcm'!J6</f>
        <v>ZŠ Janderova Jindřichův Hradec</v>
      </c>
      <c r="B3" s="83"/>
      <c r="C3" s="83"/>
      <c r="D3" s="84"/>
      <c r="F3" s="82" t="str">
        <f>'H3 - Žcm'!J7</f>
        <v>ZŠ Jarošovská Jindřichův Hradec</v>
      </c>
      <c r="G3" s="83"/>
      <c r="H3" s="83"/>
      <c r="I3" s="84"/>
      <c r="M3" s="61" t="s">
        <v>15</v>
      </c>
      <c r="N3" s="61"/>
    </row>
    <row r="4" spans="1:14" ht="15" thickBot="1" x14ac:dyDescent="0.35">
      <c r="A4" s="79"/>
      <c r="B4" s="80"/>
      <c r="C4" s="80"/>
      <c r="D4" s="81"/>
      <c r="F4" s="79"/>
      <c r="G4" s="80"/>
      <c r="H4" s="80"/>
      <c r="I4" s="81"/>
      <c r="M4" s="61"/>
      <c r="N4" s="61"/>
    </row>
    <row r="5" spans="1:14" ht="15" thickBot="1" x14ac:dyDescent="0.35">
      <c r="A5" s="26" t="s">
        <v>12</v>
      </c>
      <c r="B5" s="26" t="s">
        <v>13</v>
      </c>
      <c r="C5" s="26" t="s">
        <v>11</v>
      </c>
      <c r="D5" s="26" t="s">
        <v>3</v>
      </c>
      <c r="F5" s="26" t="s">
        <v>12</v>
      </c>
      <c r="G5" s="26" t="s">
        <v>13</v>
      </c>
      <c r="H5" s="26" t="s">
        <v>11</v>
      </c>
      <c r="I5" s="26" t="s">
        <v>3</v>
      </c>
      <c r="M5" s="7" t="s">
        <v>16</v>
      </c>
      <c r="N5" s="7" t="s">
        <v>17</v>
      </c>
    </row>
    <row r="6" spans="1:14" x14ac:dyDescent="0.3">
      <c r="A6" s="32" t="str">
        <f>'H3 - Žcm'!A4</f>
        <v>Hanefl Vojtěch</v>
      </c>
      <c r="B6" s="27" t="s">
        <v>46</v>
      </c>
      <c r="C6" s="56">
        <f>'H3 - Žcm'!D4</f>
        <v>11</v>
      </c>
      <c r="D6" s="28">
        <f>'H3 - Žcm'!E4</f>
        <v>45</v>
      </c>
      <c r="F6" s="32" t="str">
        <f>'H3 - Žcm'!A10</f>
        <v>Blažek Vojtěch</v>
      </c>
      <c r="G6" s="27" t="s">
        <v>46</v>
      </c>
      <c r="H6" s="56">
        <f>'H3 - Žcm'!D10</f>
        <v>10</v>
      </c>
      <c r="I6" s="28">
        <f>'H3 - Žcm'!E10</f>
        <v>51</v>
      </c>
      <c r="M6" s="37" t="s">
        <v>21</v>
      </c>
      <c r="N6" s="27"/>
    </row>
    <row r="7" spans="1:14" x14ac:dyDescent="0.3">
      <c r="A7" s="32" t="str">
        <f>'H3 - Žcm'!A5</f>
        <v>Peroutka Matěj</v>
      </c>
      <c r="B7" s="3" t="s">
        <v>46</v>
      </c>
      <c r="C7" s="56">
        <f>'H3 - Žcm'!D5</f>
        <v>12</v>
      </c>
      <c r="D7" s="28">
        <f>'H3 - Žcm'!E5</f>
        <v>46</v>
      </c>
      <c r="F7" s="32" t="str">
        <f>'H3 - Žcm'!A11</f>
        <v>Petrů Tomáš</v>
      </c>
      <c r="G7" s="3" t="s">
        <v>46</v>
      </c>
      <c r="H7" s="56">
        <f>'H3 - Žcm'!D11</f>
        <v>11</v>
      </c>
      <c r="I7" s="28">
        <f>'H3 - Žcm'!E11</f>
        <v>52</v>
      </c>
      <c r="M7" s="38" t="s">
        <v>22</v>
      </c>
      <c r="N7" s="3"/>
    </row>
    <row r="8" spans="1:14" x14ac:dyDescent="0.3">
      <c r="A8" s="32" t="str">
        <f>'H3 - Žcm'!A6</f>
        <v>Klaubauf Adam</v>
      </c>
      <c r="B8" s="3" t="s">
        <v>46</v>
      </c>
      <c r="C8" s="56">
        <f>'H3 - Žcm'!D6</f>
        <v>11</v>
      </c>
      <c r="D8" s="28">
        <f>'H3 - Žcm'!E6</f>
        <v>47</v>
      </c>
      <c r="F8" s="32" t="str">
        <f>'H3 - Žcm'!A12</f>
        <v>Matoušek Vašek</v>
      </c>
      <c r="G8" s="3" t="s">
        <v>46</v>
      </c>
      <c r="H8" s="56">
        <f>'H3 - Žcm'!D12</f>
        <v>12</v>
      </c>
      <c r="I8" s="28">
        <f>'H3 - Žcm'!E12</f>
        <v>53</v>
      </c>
      <c r="M8" s="38" t="s">
        <v>23</v>
      </c>
      <c r="N8" s="3"/>
    </row>
    <row r="9" spans="1:14" x14ac:dyDescent="0.3">
      <c r="A9" s="32" t="str">
        <f>'H3 - Žcm'!A7</f>
        <v>Fitz Radim</v>
      </c>
      <c r="B9" s="3" t="s">
        <v>46</v>
      </c>
      <c r="C9" s="56">
        <f>'H3 - Žcm'!D7</f>
        <v>11</v>
      </c>
      <c r="D9" s="28">
        <f>'H3 - Žcm'!E7</f>
        <v>49</v>
      </c>
      <c r="F9" s="32" t="str">
        <f>'H3 - Žcm'!A13</f>
        <v>Šteflíček Tomáš</v>
      </c>
      <c r="G9" s="3" t="s">
        <v>46</v>
      </c>
      <c r="H9" s="56">
        <f>'H3 - Žcm'!D13</f>
        <v>12</v>
      </c>
      <c r="I9" s="28">
        <f>'H3 - Žcm'!E13</f>
        <v>54</v>
      </c>
    </row>
    <row r="10" spans="1:14" x14ac:dyDescent="0.3">
      <c r="A10" s="32" t="str">
        <f>'H3 - Žcm'!A8</f>
        <v>Feigl Štěpán</v>
      </c>
      <c r="B10" s="3" t="s">
        <v>46</v>
      </c>
      <c r="C10" s="56">
        <f>'H3 - Žcm'!D8</f>
        <v>10</v>
      </c>
      <c r="D10" s="28">
        <f>'H3 - Žcm'!E8</f>
        <v>50</v>
      </c>
      <c r="F10" s="32" t="str">
        <f>'H3 - Žcm'!A14</f>
        <v>Petrák Matěj</v>
      </c>
      <c r="G10" s="3" t="s">
        <v>46</v>
      </c>
      <c r="H10" s="56">
        <f>'H3 - Žcm'!D14</f>
        <v>10</v>
      </c>
      <c r="I10" s="28">
        <f>'H3 - Žcm'!E14</f>
        <v>56</v>
      </c>
    </row>
    <row r="11" spans="1:14" x14ac:dyDescent="0.3">
      <c r="A11" s="32">
        <f>'H3 - Žcm'!A9</f>
        <v>0</v>
      </c>
      <c r="B11" s="3" t="s">
        <v>46</v>
      </c>
      <c r="C11" s="56">
        <f>'H3 - Žcm'!D9</f>
        <v>0</v>
      </c>
      <c r="D11" s="28">
        <f>'H3 - Žcm'!E9</f>
        <v>0</v>
      </c>
      <c r="F11" s="32">
        <f>'H3 - Žcm'!A15</f>
        <v>0</v>
      </c>
      <c r="G11" s="3" t="s">
        <v>46</v>
      </c>
      <c r="H11" s="56">
        <f>'H3 - Žcm'!D15</f>
        <v>0</v>
      </c>
      <c r="I11" s="28">
        <f>'H3 - Žcm'!E15</f>
        <v>0</v>
      </c>
    </row>
    <row r="12" spans="1:14" ht="15" thickBot="1" x14ac:dyDescent="0.35">
      <c r="A12" s="18"/>
    </row>
    <row r="13" spans="1:14" x14ac:dyDescent="0.3">
      <c r="A13" s="76" t="str">
        <f>'H3 - Žcm'!J8</f>
        <v>ZŠ Zborovská Tábor</v>
      </c>
      <c r="B13" s="77"/>
      <c r="C13" s="77"/>
      <c r="D13" s="78"/>
      <c r="F13" s="76" t="str">
        <f>'H3 - Žcm'!J9</f>
        <v>ZŠ Školní Kaplice</v>
      </c>
      <c r="G13" s="77"/>
      <c r="H13" s="77"/>
      <c r="I13" s="78"/>
    </row>
    <row r="14" spans="1:14" ht="15" thickBot="1" x14ac:dyDescent="0.35">
      <c r="A14" s="79"/>
      <c r="B14" s="80"/>
      <c r="C14" s="80"/>
      <c r="D14" s="81"/>
      <c r="F14" s="79"/>
      <c r="G14" s="80"/>
      <c r="H14" s="80"/>
      <c r="I14" s="81"/>
    </row>
    <row r="15" spans="1:14" ht="15" thickBot="1" x14ac:dyDescent="0.35">
      <c r="A15" s="26" t="s">
        <v>12</v>
      </c>
      <c r="B15" s="26" t="s">
        <v>13</v>
      </c>
      <c r="C15" s="26" t="s">
        <v>11</v>
      </c>
      <c r="D15" s="26" t="s">
        <v>3</v>
      </c>
      <c r="F15" s="26" t="s">
        <v>12</v>
      </c>
      <c r="G15" s="26" t="s">
        <v>13</v>
      </c>
      <c r="H15" s="26" t="s">
        <v>11</v>
      </c>
      <c r="I15" s="26" t="s">
        <v>3</v>
      </c>
    </row>
    <row r="16" spans="1:14" x14ac:dyDescent="0.3">
      <c r="A16" s="32" t="str">
        <f>'H3 - Žcm'!A16</f>
        <v>Kubašta Jan</v>
      </c>
      <c r="B16" s="27" t="s">
        <v>46</v>
      </c>
      <c r="C16" s="56">
        <f>'H3 - Žcm'!D16</f>
        <v>11</v>
      </c>
      <c r="D16" s="29">
        <f>'H3 - Žcm'!E16</f>
        <v>57</v>
      </c>
      <c r="F16" s="32" t="str">
        <f>'H3 - Žcm'!A22</f>
        <v>Mikeš Petr</v>
      </c>
      <c r="G16" s="27" t="s">
        <v>46</v>
      </c>
      <c r="H16" s="56">
        <f>'H3 - Žcm'!D22</f>
        <v>10</v>
      </c>
      <c r="I16" s="28">
        <f>'H3 - Žcm'!E22</f>
        <v>63</v>
      </c>
    </row>
    <row r="17" spans="1:9" x14ac:dyDescent="0.3">
      <c r="A17" s="32" t="str">
        <f>'H3 - Žcm'!A17</f>
        <v>Švec Štěpán</v>
      </c>
      <c r="B17" s="3" t="s">
        <v>46</v>
      </c>
      <c r="C17" s="56">
        <f>'H3 - Žcm'!D17</f>
        <v>11</v>
      </c>
      <c r="D17" s="29">
        <f>'H3 - Žcm'!E17</f>
        <v>58</v>
      </c>
      <c r="F17" s="32" t="str">
        <f>'H3 - Žcm'!A23</f>
        <v>Vaněk Dominik</v>
      </c>
      <c r="G17" s="3" t="s">
        <v>46</v>
      </c>
      <c r="H17" s="56">
        <f>'H3 - Žcm'!D23</f>
        <v>11</v>
      </c>
      <c r="I17" s="28">
        <f>'H3 - Žcm'!E23</f>
        <v>64</v>
      </c>
    </row>
    <row r="18" spans="1:9" x14ac:dyDescent="0.3">
      <c r="A18" s="32" t="str">
        <f>'H3 - Žcm'!A18</f>
        <v>Pražák Matěj</v>
      </c>
      <c r="B18" s="3" t="s">
        <v>46</v>
      </c>
      <c r="C18" s="56">
        <f>'H3 - Žcm'!D18</f>
        <v>10</v>
      </c>
      <c r="D18" s="29">
        <f>'H3 - Žcm'!E18</f>
        <v>59</v>
      </c>
      <c r="F18" s="32" t="str">
        <f>'H3 - Žcm'!A24</f>
        <v>Štěpánek David</v>
      </c>
      <c r="G18" s="3" t="s">
        <v>46</v>
      </c>
      <c r="H18" s="56">
        <f>'H3 - Žcm'!D24</f>
        <v>11</v>
      </c>
      <c r="I18" s="28">
        <f>'H3 - Žcm'!E24</f>
        <v>65</v>
      </c>
    </row>
    <row r="19" spans="1:9" x14ac:dyDescent="0.3">
      <c r="A19" s="32" t="str">
        <f>'H3 - Žcm'!A19</f>
        <v>Schmaus Marek</v>
      </c>
      <c r="B19" s="3" t="s">
        <v>46</v>
      </c>
      <c r="C19" s="56">
        <f>'H3 - Žcm'!D19</f>
        <v>11</v>
      </c>
      <c r="D19" s="29">
        <f>'H3 - Žcm'!E19</f>
        <v>60</v>
      </c>
      <c r="F19" s="32" t="str">
        <f>'H3 - Žcm'!A25</f>
        <v>Janda Dominik</v>
      </c>
      <c r="G19" s="3" t="s">
        <v>46</v>
      </c>
      <c r="H19" s="56">
        <f>'H3 - Žcm'!D25</f>
        <v>11</v>
      </c>
      <c r="I19" s="28">
        <f>'H3 - Žcm'!E25</f>
        <v>67</v>
      </c>
    </row>
    <row r="20" spans="1:9" x14ac:dyDescent="0.3">
      <c r="A20" s="32" t="str">
        <f>'H3 - Žcm'!A20</f>
        <v>Hotový Martin</v>
      </c>
      <c r="B20" s="3" t="s">
        <v>46</v>
      </c>
      <c r="C20" s="56">
        <f>'H3 - Žcm'!D20</f>
        <v>11</v>
      </c>
      <c r="D20" s="29">
        <f>'H3 - Žcm'!E20</f>
        <v>61</v>
      </c>
      <c r="F20" s="32" t="str">
        <f>'H3 - Žcm'!A26</f>
        <v>Kybenko Nazar</v>
      </c>
      <c r="G20" s="3" t="s">
        <v>46</v>
      </c>
      <c r="H20" s="56">
        <f>'H3 - Žcm'!D26</f>
        <v>10</v>
      </c>
      <c r="I20" s="28">
        <f>'H3 - Žcm'!E26</f>
        <v>68</v>
      </c>
    </row>
    <row r="21" spans="1:9" x14ac:dyDescent="0.3">
      <c r="A21" s="32" t="str">
        <f>'H3 - Žcm'!A21</f>
        <v>Šiška Adam</v>
      </c>
      <c r="B21" s="3" t="s">
        <v>46</v>
      </c>
      <c r="C21" s="56">
        <f>'H3 - Žcm'!D21</f>
        <v>11</v>
      </c>
      <c r="D21" s="29">
        <f>'H3 - Žcm'!E21</f>
        <v>62</v>
      </c>
      <c r="F21" s="32" t="str">
        <f>'H3 - Žcm'!A27</f>
        <v>Jakubec Michal</v>
      </c>
      <c r="G21" s="3" t="s">
        <v>46</v>
      </c>
      <c r="H21" s="56">
        <f>'H3 - Žcm'!D27</f>
        <v>11</v>
      </c>
      <c r="I21" s="28">
        <f>'H3 - Žcm'!E27</f>
        <v>69</v>
      </c>
    </row>
    <row r="22" spans="1:9" ht="15" thickBot="1" x14ac:dyDescent="0.35"/>
    <row r="23" spans="1:9" x14ac:dyDescent="0.3">
      <c r="A23" s="76" t="str">
        <f>'H3 - Žcm'!J10</f>
        <v>ZŠ T. G. Masaryka Písek</v>
      </c>
      <c r="B23" s="77"/>
      <c r="C23" s="77"/>
      <c r="D23" s="78"/>
      <c r="F23" s="64" t="str">
        <f>'H3 - Žcm'!J11</f>
        <v>ZŠ a MŠ Dubné</v>
      </c>
      <c r="G23" s="65"/>
      <c r="H23" s="65"/>
      <c r="I23" s="66"/>
    </row>
    <row r="24" spans="1:9" ht="15" thickBot="1" x14ac:dyDescent="0.35">
      <c r="A24" s="79"/>
      <c r="B24" s="80"/>
      <c r="C24" s="80"/>
      <c r="D24" s="81"/>
      <c r="F24" s="67"/>
      <c r="G24" s="68"/>
      <c r="H24" s="68"/>
      <c r="I24" s="69"/>
    </row>
    <row r="25" spans="1:9" ht="15" thickBot="1" x14ac:dyDescent="0.35">
      <c r="A25" s="26" t="s">
        <v>12</v>
      </c>
      <c r="B25" s="26" t="s">
        <v>13</v>
      </c>
      <c r="C25" s="26" t="s">
        <v>11</v>
      </c>
      <c r="D25" s="26" t="s">
        <v>3</v>
      </c>
      <c r="F25" s="45" t="s">
        <v>12</v>
      </c>
      <c r="G25" s="45" t="s">
        <v>13</v>
      </c>
      <c r="H25" s="45" t="s">
        <v>11</v>
      </c>
      <c r="I25" s="45" t="s">
        <v>3</v>
      </c>
    </row>
    <row r="26" spans="1:9" x14ac:dyDescent="0.3">
      <c r="A26" s="32" t="str">
        <f>'H3 - Žcm'!A28</f>
        <v>Toužimský Tobiáš</v>
      </c>
      <c r="B26" s="27" t="s">
        <v>46</v>
      </c>
      <c r="C26" s="56">
        <f>'H3 - Žcm'!D28</f>
        <v>10</v>
      </c>
      <c r="D26" s="28">
        <f>'H3 - Žcm'!E28</f>
        <v>70</v>
      </c>
      <c r="F26" s="46" t="str">
        <f>'H3 - Žcm'!A34</f>
        <v>Král Martin</v>
      </c>
      <c r="G26" s="47" t="s">
        <v>46</v>
      </c>
      <c r="H26" s="57">
        <f>'H3 - Žcm'!D34</f>
        <v>11</v>
      </c>
      <c r="I26" s="48">
        <f>'H3 - Žcm'!E34</f>
        <v>76</v>
      </c>
    </row>
    <row r="27" spans="1:9" x14ac:dyDescent="0.3">
      <c r="A27" s="32" t="str">
        <f>'H3 - Žcm'!A29</f>
        <v>Plachý David</v>
      </c>
      <c r="B27" s="3" t="s">
        <v>46</v>
      </c>
      <c r="C27" s="56">
        <f>'H3 - Žcm'!D29</f>
        <v>10</v>
      </c>
      <c r="D27" s="28">
        <f>'H3 - Žcm'!E29</f>
        <v>71</v>
      </c>
      <c r="F27" s="46" t="str">
        <f>'H3 - Žcm'!A35</f>
        <v>Pouzar Jan</v>
      </c>
      <c r="G27" s="5" t="s">
        <v>46</v>
      </c>
      <c r="H27" s="57">
        <f>'H3 - Žcm'!D35</f>
        <v>11</v>
      </c>
      <c r="I27" s="48">
        <f>'H3 - Žcm'!E35</f>
        <v>77</v>
      </c>
    </row>
    <row r="28" spans="1:9" x14ac:dyDescent="0.3">
      <c r="A28" s="32" t="str">
        <f>'H3 - Žcm'!A30</f>
        <v>Šafránek Marek</v>
      </c>
      <c r="B28" s="3" t="s">
        <v>46</v>
      </c>
      <c r="C28" s="56">
        <f>'H3 - Žcm'!D30</f>
        <v>12</v>
      </c>
      <c r="D28" s="28">
        <f>'H3 - Žcm'!E30</f>
        <v>72</v>
      </c>
      <c r="F28" s="46" t="str">
        <f>'H3 - Žcm'!A36</f>
        <v>Placanda Jakub</v>
      </c>
      <c r="G28" s="5" t="s">
        <v>46</v>
      </c>
      <c r="H28" s="57">
        <f>'H3 - Žcm'!D36</f>
        <v>12</v>
      </c>
      <c r="I28" s="48">
        <f>'H3 - Žcm'!E36</f>
        <v>79</v>
      </c>
    </row>
    <row r="29" spans="1:9" x14ac:dyDescent="0.3">
      <c r="A29" s="32" t="str">
        <f>'H3 - Žcm'!A31</f>
        <v>Skála Vojtěch</v>
      </c>
      <c r="B29" s="3" t="s">
        <v>46</v>
      </c>
      <c r="C29" s="56">
        <f>'H3 - Žcm'!D31</f>
        <v>10</v>
      </c>
      <c r="D29" s="28">
        <f>'H3 - Žcm'!E31</f>
        <v>73</v>
      </c>
      <c r="F29" s="46" t="str">
        <f>'H3 - Žcm'!A37</f>
        <v>Růzma Vlastimil</v>
      </c>
      <c r="G29" s="5" t="s">
        <v>46</v>
      </c>
      <c r="H29" s="57">
        <f>'H3 - Žcm'!D37</f>
        <v>10</v>
      </c>
      <c r="I29" s="48">
        <f>'H3 - Žcm'!E37</f>
        <v>81</v>
      </c>
    </row>
    <row r="30" spans="1:9" x14ac:dyDescent="0.3">
      <c r="A30" s="32" t="str">
        <f>'H3 - Žcm'!A32</f>
        <v>Cechl Robin</v>
      </c>
      <c r="B30" s="3" t="s">
        <v>46</v>
      </c>
      <c r="C30" s="56">
        <f>'H3 - Žcm'!D32</f>
        <v>12</v>
      </c>
      <c r="D30" s="28">
        <f>'H3 - Žcm'!E32</f>
        <v>74</v>
      </c>
      <c r="F30" s="46" t="str">
        <f>'H3 - Žcm'!A38</f>
        <v>Švajda Josef</v>
      </c>
      <c r="G30" s="5" t="s">
        <v>46</v>
      </c>
      <c r="H30" s="57">
        <f>'H3 - Žcm'!D38</f>
        <v>10</v>
      </c>
      <c r="I30" s="48">
        <f>'H3 - Žcm'!E38</f>
        <v>82</v>
      </c>
    </row>
    <row r="31" spans="1:9" x14ac:dyDescent="0.3">
      <c r="A31" s="32">
        <f>'H3 - Žcm'!A33</f>
        <v>0</v>
      </c>
      <c r="B31" s="3" t="s">
        <v>46</v>
      </c>
      <c r="C31" s="56">
        <f>'H3 - Žcm'!D33</f>
        <v>0</v>
      </c>
      <c r="D31" s="28">
        <f>'H3 - Žcm'!E33</f>
        <v>0</v>
      </c>
      <c r="F31" s="46" t="str">
        <f>'H3 - Žcm'!A39</f>
        <v>Kocík Matyáš</v>
      </c>
      <c r="G31" s="5" t="s">
        <v>46</v>
      </c>
      <c r="H31" s="57">
        <f>'H3 - Žcm'!D39</f>
        <v>10</v>
      </c>
      <c r="I31" s="48">
        <f>'H3 - Žcm'!E39</f>
        <v>83</v>
      </c>
    </row>
    <row r="32" spans="1:9" ht="15" thickBot="1" x14ac:dyDescent="0.35">
      <c r="A32" s="34"/>
      <c r="B32" s="35"/>
      <c r="C32" s="35"/>
      <c r="D32" s="36"/>
      <c r="F32" s="49"/>
      <c r="G32" s="50"/>
      <c r="H32" s="50"/>
      <c r="I32" s="51"/>
    </row>
    <row r="33" spans="1:9" x14ac:dyDescent="0.3">
      <c r="A33" s="64">
        <f>'H3 - Žcm'!J12</f>
        <v>0</v>
      </c>
      <c r="B33" s="65"/>
      <c r="C33" s="65"/>
      <c r="D33" s="66"/>
      <c r="F33" s="64">
        <f>'H3 - Žcm'!J13</f>
        <v>0</v>
      </c>
      <c r="G33" s="65"/>
      <c r="H33" s="65"/>
      <c r="I33" s="66"/>
    </row>
    <row r="34" spans="1:9" ht="15" thickBot="1" x14ac:dyDescent="0.35">
      <c r="A34" s="67"/>
      <c r="B34" s="68"/>
      <c r="C34" s="68"/>
      <c r="D34" s="69"/>
      <c r="F34" s="67"/>
      <c r="G34" s="68"/>
      <c r="H34" s="68"/>
      <c r="I34" s="69"/>
    </row>
    <row r="35" spans="1:9" ht="15" thickBot="1" x14ac:dyDescent="0.35">
      <c r="A35" s="45" t="s">
        <v>12</v>
      </c>
      <c r="B35" s="45" t="s">
        <v>13</v>
      </c>
      <c r="C35" s="45" t="s">
        <v>11</v>
      </c>
      <c r="D35" s="45" t="s">
        <v>3</v>
      </c>
      <c r="F35" s="45" t="s">
        <v>12</v>
      </c>
      <c r="G35" s="45" t="s">
        <v>13</v>
      </c>
      <c r="H35" s="45" t="s">
        <v>11</v>
      </c>
      <c r="I35" s="45" t="s">
        <v>3</v>
      </c>
    </row>
    <row r="36" spans="1:9" x14ac:dyDescent="0.3">
      <c r="A36" s="46">
        <f>'H3 - Žcm'!A40</f>
        <v>0</v>
      </c>
      <c r="B36" s="47" t="s">
        <v>46</v>
      </c>
      <c r="C36" s="57">
        <f>'H3 - Žcm'!D40</f>
        <v>0</v>
      </c>
      <c r="D36" s="48">
        <f>'H3 - Žcm'!E40</f>
        <v>0</v>
      </c>
      <c r="F36" s="46">
        <f>'H3 - Žcm'!A46</f>
        <v>0</v>
      </c>
      <c r="G36" s="47" t="s">
        <v>46</v>
      </c>
      <c r="H36" s="57">
        <f>'H3 - Žcm'!D46</f>
        <v>0</v>
      </c>
      <c r="I36" s="48">
        <f>'H3 - Žcm'!E46</f>
        <v>0</v>
      </c>
    </row>
    <row r="37" spans="1:9" x14ac:dyDescent="0.3">
      <c r="A37" s="46">
        <f>'H3 - Žcm'!A41</f>
        <v>0</v>
      </c>
      <c r="B37" s="5" t="s">
        <v>46</v>
      </c>
      <c r="C37" s="57">
        <f>'H3 - Žcm'!D41</f>
        <v>0</v>
      </c>
      <c r="D37" s="48">
        <f>'H3 - Žcm'!E41</f>
        <v>0</v>
      </c>
      <c r="F37" s="46">
        <f>'H3 - Žcm'!A47</f>
        <v>0</v>
      </c>
      <c r="G37" s="5" t="s">
        <v>46</v>
      </c>
      <c r="H37" s="57">
        <f>'H3 - Žcm'!D47</f>
        <v>0</v>
      </c>
      <c r="I37" s="48">
        <f>'H3 - Žcm'!E47</f>
        <v>0</v>
      </c>
    </row>
    <row r="38" spans="1:9" x14ac:dyDescent="0.3">
      <c r="A38" s="46">
        <f>'H3 - Žcm'!A42</f>
        <v>0</v>
      </c>
      <c r="B38" s="5" t="s">
        <v>46</v>
      </c>
      <c r="C38" s="57">
        <f>'H3 - Žcm'!D42</f>
        <v>0</v>
      </c>
      <c r="D38" s="48">
        <f>'H3 - Žcm'!E42</f>
        <v>0</v>
      </c>
      <c r="F38" s="46">
        <f>'H3 - Žcm'!A48</f>
        <v>0</v>
      </c>
      <c r="G38" s="5" t="s">
        <v>46</v>
      </c>
      <c r="H38" s="57">
        <f>'H3 - Žcm'!D48</f>
        <v>0</v>
      </c>
      <c r="I38" s="48">
        <f>'H3 - Žcm'!E48</f>
        <v>0</v>
      </c>
    </row>
    <row r="39" spans="1:9" x14ac:dyDescent="0.3">
      <c r="A39" s="46">
        <f>'H3 - Žcm'!A43</f>
        <v>0</v>
      </c>
      <c r="B39" s="5" t="s">
        <v>46</v>
      </c>
      <c r="C39" s="57">
        <f>'H3 - Žcm'!D43</f>
        <v>0</v>
      </c>
      <c r="D39" s="48">
        <f>'H3 - Žcm'!E43</f>
        <v>0</v>
      </c>
      <c r="F39" s="46">
        <f>'H3 - Žcm'!A49</f>
        <v>0</v>
      </c>
      <c r="G39" s="5" t="s">
        <v>46</v>
      </c>
      <c r="H39" s="57">
        <f>'H3 - Žcm'!D49</f>
        <v>0</v>
      </c>
      <c r="I39" s="48">
        <f>'H3 - Žcm'!E49</f>
        <v>0</v>
      </c>
    </row>
    <row r="40" spans="1:9" x14ac:dyDescent="0.3">
      <c r="A40" s="46">
        <f>'H3 - Žcm'!A44</f>
        <v>0</v>
      </c>
      <c r="B40" s="5" t="s">
        <v>46</v>
      </c>
      <c r="C40" s="57">
        <f>'H3 - Žcm'!D44</f>
        <v>0</v>
      </c>
      <c r="D40" s="48">
        <f>'H3 - Žcm'!E44</f>
        <v>0</v>
      </c>
      <c r="F40" s="46">
        <f>'H3 - Žcm'!A50</f>
        <v>0</v>
      </c>
      <c r="G40" s="5" t="s">
        <v>46</v>
      </c>
      <c r="H40" s="57">
        <f>'H3 - Žcm'!D50</f>
        <v>0</v>
      </c>
      <c r="I40" s="48">
        <f>'H3 - Žcm'!E50</f>
        <v>0</v>
      </c>
    </row>
    <row r="41" spans="1:9" x14ac:dyDescent="0.3">
      <c r="A41" s="46">
        <f>'H3 - Žcm'!A45</f>
        <v>0</v>
      </c>
      <c r="B41" s="5" t="s">
        <v>46</v>
      </c>
      <c r="C41" s="57">
        <f>'H3 - Žcm'!D45</f>
        <v>0</v>
      </c>
      <c r="D41" s="48">
        <f>'H3 - Žcm'!E45</f>
        <v>0</v>
      </c>
      <c r="F41" s="46">
        <f>'H3 - Žcm'!A51</f>
        <v>0</v>
      </c>
      <c r="G41" s="5" t="s">
        <v>46</v>
      </c>
      <c r="H41" s="57">
        <f>'H3 - Žcm'!D51</f>
        <v>0</v>
      </c>
      <c r="I41" s="48">
        <f>'H3 - Žcm'!E51</f>
        <v>0</v>
      </c>
    </row>
    <row r="42" spans="1:9" x14ac:dyDescent="0.3">
      <c r="F42" s="30"/>
    </row>
    <row r="43" spans="1:9" ht="15" thickBot="1" x14ac:dyDescent="0.35"/>
    <row r="44" spans="1:9" x14ac:dyDescent="0.3">
      <c r="A44" s="70" t="s">
        <v>32</v>
      </c>
      <c r="B44" s="71"/>
      <c r="C44" s="71"/>
      <c r="D44" s="71"/>
      <c r="E44" s="71"/>
      <c r="F44" s="71"/>
      <c r="G44" s="71"/>
      <c r="H44" s="71"/>
      <c r="I44" s="72"/>
    </row>
    <row r="45" spans="1:9" ht="15" thickBot="1" x14ac:dyDescent="0.35">
      <c r="A45" s="73"/>
      <c r="B45" s="74"/>
      <c r="C45" s="74"/>
      <c r="D45" s="74"/>
      <c r="E45" s="74"/>
      <c r="F45" s="74"/>
      <c r="G45" s="74"/>
      <c r="H45" s="74"/>
      <c r="I45" s="75"/>
    </row>
    <row r="46" spans="1:9" ht="15" thickBot="1" x14ac:dyDescent="0.35">
      <c r="A46" s="62" t="str">
        <f>'H4 - Žci'!J6</f>
        <v>ZŠ Nerudova České Budějovice</v>
      </c>
      <c r="B46" s="62"/>
      <c r="C46" s="62"/>
      <c r="D46" s="62"/>
      <c r="F46" s="82" t="str">
        <f>'H4 - Žci'!J7</f>
        <v>ZŠ Janderova Jindřichův Hradec</v>
      </c>
      <c r="G46" s="83"/>
      <c r="H46" s="83"/>
      <c r="I46" s="84"/>
    </row>
    <row r="47" spans="1:9" ht="15" thickBot="1" x14ac:dyDescent="0.35">
      <c r="A47" s="62"/>
      <c r="B47" s="62"/>
      <c r="C47" s="62"/>
      <c r="D47" s="62"/>
      <c r="F47" s="79"/>
      <c r="G47" s="80"/>
      <c r="H47" s="80"/>
      <c r="I47" s="81"/>
    </row>
    <row r="48" spans="1:9" ht="15" thickBot="1" x14ac:dyDescent="0.35">
      <c r="A48" s="26" t="s">
        <v>12</v>
      </c>
      <c r="B48" s="26" t="s">
        <v>13</v>
      </c>
      <c r="C48" s="26" t="s">
        <v>11</v>
      </c>
      <c r="D48" s="26" t="s">
        <v>3</v>
      </c>
      <c r="F48" s="26" t="s">
        <v>12</v>
      </c>
      <c r="G48" s="26" t="s">
        <v>13</v>
      </c>
      <c r="H48" s="26" t="s">
        <v>11</v>
      </c>
      <c r="I48" s="26" t="s">
        <v>3</v>
      </c>
    </row>
    <row r="49" spans="1:9" x14ac:dyDescent="0.3">
      <c r="A49" s="32" t="str">
        <f>'H4 - Žci'!A4</f>
        <v>Benda Marek</v>
      </c>
      <c r="B49" s="27" t="s">
        <v>47</v>
      </c>
      <c r="C49" s="56">
        <f>'H4 - Žci'!D4</f>
        <v>8</v>
      </c>
      <c r="D49" s="28">
        <f>'H4 - Žci'!E4</f>
        <v>39</v>
      </c>
      <c r="F49" s="32" t="str">
        <f>'H4 - Žci'!A10</f>
        <v>Madar Kryštof</v>
      </c>
      <c r="G49" s="27" t="s">
        <v>47</v>
      </c>
      <c r="H49" s="56">
        <f>'H4 - Žci'!D10</f>
        <v>8</v>
      </c>
      <c r="I49" s="28">
        <f>'H4 - Žci'!E10</f>
        <v>45</v>
      </c>
    </row>
    <row r="50" spans="1:9" x14ac:dyDescent="0.3">
      <c r="A50" s="32" t="str">
        <f>'H4 - Žci'!A5</f>
        <v>Filouš Jiří</v>
      </c>
      <c r="B50" s="3" t="s">
        <v>47</v>
      </c>
      <c r="C50" s="56">
        <f>'H4 - Žci'!D5</f>
        <v>8</v>
      </c>
      <c r="D50" s="28">
        <f>'H4 - Žci'!E5</f>
        <v>40</v>
      </c>
      <c r="F50" s="32" t="str">
        <f>'H4 - Žci'!A11</f>
        <v>Jelínek Vít</v>
      </c>
      <c r="G50" s="3" t="s">
        <v>47</v>
      </c>
      <c r="H50" s="56">
        <f>'H4 - Žci'!D11</f>
        <v>8</v>
      </c>
      <c r="I50" s="28">
        <f>'H4 - Žci'!E11</f>
        <v>46</v>
      </c>
    </row>
    <row r="51" spans="1:9" x14ac:dyDescent="0.3">
      <c r="A51" s="32" t="str">
        <f>'H4 - Žci'!A6</f>
        <v>Hypš Jan</v>
      </c>
      <c r="B51" s="3" t="s">
        <v>47</v>
      </c>
      <c r="C51" s="56">
        <f>'H4 - Žci'!D6</f>
        <v>9</v>
      </c>
      <c r="D51" s="28">
        <f>'H4 - Žci'!E6</f>
        <v>41</v>
      </c>
      <c r="F51" s="32" t="str">
        <f>'H4 - Žci'!A12</f>
        <v>Míchal Jakub</v>
      </c>
      <c r="G51" s="3" t="s">
        <v>47</v>
      </c>
      <c r="H51" s="56">
        <f>'H4 - Žci'!D12</f>
        <v>10</v>
      </c>
      <c r="I51" s="28">
        <f>'H4 - Žci'!E12</f>
        <v>47</v>
      </c>
    </row>
    <row r="52" spans="1:9" x14ac:dyDescent="0.3">
      <c r="A52" s="32" t="str">
        <f>'H4 - Žci'!A7</f>
        <v>Šimůnek Tobias</v>
      </c>
      <c r="B52" s="3" t="s">
        <v>47</v>
      </c>
      <c r="C52" s="56">
        <f>'H4 - Žci'!D7</f>
        <v>10</v>
      </c>
      <c r="D52" s="28">
        <f>'H4 - Žci'!E7</f>
        <v>42</v>
      </c>
      <c r="F52" s="32" t="str">
        <f>'H4 - Žci'!A13</f>
        <v>Šerhakl Bořek</v>
      </c>
      <c r="G52" s="3" t="s">
        <v>47</v>
      </c>
      <c r="H52" s="56">
        <f>'H4 - Žci'!D13</f>
        <v>9</v>
      </c>
      <c r="I52" s="28">
        <f>'H4 - Žci'!E13</f>
        <v>48</v>
      </c>
    </row>
    <row r="53" spans="1:9" x14ac:dyDescent="0.3">
      <c r="A53" s="32" t="str">
        <f>'H4 - Žci'!A8</f>
        <v>Hazuka Jan</v>
      </c>
      <c r="B53" s="3" t="s">
        <v>47</v>
      </c>
      <c r="C53" s="56">
        <f>'H4 - Žci'!D8</f>
        <v>10</v>
      </c>
      <c r="D53" s="28">
        <f>'H4 - Žci'!E8</f>
        <v>44</v>
      </c>
      <c r="F53" s="32" t="str">
        <f>'H4 - Žci'!A14</f>
        <v>Kesl Jan</v>
      </c>
      <c r="G53" s="3" t="s">
        <v>47</v>
      </c>
      <c r="H53" s="56">
        <f>'H4 - Žci'!D14</f>
        <v>9</v>
      </c>
      <c r="I53" s="28">
        <f>'H4 - Žci'!E14</f>
        <v>50</v>
      </c>
    </row>
    <row r="54" spans="1:9" x14ac:dyDescent="0.3">
      <c r="A54" s="32">
        <f>'H4 - Žci'!A9</f>
        <v>0</v>
      </c>
      <c r="B54" s="3" t="s">
        <v>47</v>
      </c>
      <c r="C54" s="56">
        <f>'H4 - Žci'!D9</f>
        <v>0</v>
      </c>
      <c r="D54" s="28">
        <f>'H4 - Žci'!E9</f>
        <v>0</v>
      </c>
      <c r="F54" s="32" t="str">
        <f>'H4 - Žci'!A15</f>
        <v>Bednář Jan</v>
      </c>
      <c r="G54" s="3" t="s">
        <v>47</v>
      </c>
      <c r="H54" s="56">
        <f>'H4 - Žci'!D15</f>
        <v>9</v>
      </c>
      <c r="I54" s="28">
        <f>'H4 - Žci'!E15</f>
        <v>51</v>
      </c>
    </row>
    <row r="55" spans="1:9" ht="15" thickBot="1" x14ac:dyDescent="0.35">
      <c r="A55" s="30"/>
    </row>
    <row r="56" spans="1:9" x14ac:dyDescent="0.3">
      <c r="A56" s="76" t="str">
        <f>'H4 - Žci'!J8</f>
        <v>ZŠ Fantova Kaplice</v>
      </c>
      <c r="B56" s="77"/>
      <c r="C56" s="77"/>
      <c r="D56" s="78"/>
      <c r="F56" s="76" t="str">
        <f>'H4 - Žci'!J9</f>
        <v>ZŠ Zborovská Tábor</v>
      </c>
      <c r="G56" s="77"/>
      <c r="H56" s="77"/>
      <c r="I56" s="78"/>
    </row>
    <row r="57" spans="1:9" ht="15" thickBot="1" x14ac:dyDescent="0.35">
      <c r="A57" s="79"/>
      <c r="B57" s="80"/>
      <c r="C57" s="80"/>
      <c r="D57" s="81"/>
      <c r="F57" s="79"/>
      <c r="G57" s="80"/>
      <c r="H57" s="80"/>
      <c r="I57" s="81"/>
    </row>
    <row r="58" spans="1:9" ht="15" thickBot="1" x14ac:dyDescent="0.35">
      <c r="A58" s="26" t="s">
        <v>12</v>
      </c>
      <c r="B58" s="26" t="s">
        <v>13</v>
      </c>
      <c r="C58" s="26" t="s">
        <v>11</v>
      </c>
      <c r="D58" s="26" t="s">
        <v>3</v>
      </c>
      <c r="F58" s="26" t="s">
        <v>12</v>
      </c>
      <c r="G58" s="26" t="s">
        <v>13</v>
      </c>
      <c r="H58" s="26" t="s">
        <v>11</v>
      </c>
      <c r="I58" s="26" t="s">
        <v>3</v>
      </c>
    </row>
    <row r="59" spans="1:9" x14ac:dyDescent="0.3">
      <c r="A59" s="32" t="str">
        <f>'H4 - Žci'!A16</f>
        <v>Fuchsík Maxmilián</v>
      </c>
      <c r="B59" s="27" t="s">
        <v>47</v>
      </c>
      <c r="C59" s="56">
        <f>'H4 - Žci'!D16</f>
        <v>9</v>
      </c>
      <c r="D59" s="28">
        <f>'H4 - Žci'!E16</f>
        <v>53</v>
      </c>
      <c r="F59" s="32" t="str">
        <f>'H4 - Žci'!A22</f>
        <v>Lašek Adam</v>
      </c>
      <c r="G59" s="27" t="s">
        <v>47</v>
      </c>
      <c r="H59" s="56">
        <f>'H4 - Žci'!D22</f>
        <v>8</v>
      </c>
      <c r="I59" s="28">
        <f>'H4 - Žci'!E22</f>
        <v>59</v>
      </c>
    </row>
    <row r="60" spans="1:9" x14ac:dyDescent="0.3">
      <c r="A60" s="32" t="str">
        <f>'H4 - Žci'!A17</f>
        <v>Janek Prokop</v>
      </c>
      <c r="B60" s="3" t="s">
        <v>47</v>
      </c>
      <c r="C60" s="56">
        <f>'H4 - Žci'!D17</f>
        <v>9</v>
      </c>
      <c r="D60" s="28">
        <f>'H4 - Žci'!E17</f>
        <v>54</v>
      </c>
      <c r="F60" s="32" t="str">
        <f>'H4 - Žci'!A23</f>
        <v>Lašek Jan</v>
      </c>
      <c r="G60" s="3" t="s">
        <v>47</v>
      </c>
      <c r="H60" s="56">
        <f>'H4 - Žci'!D23</f>
        <v>8</v>
      </c>
      <c r="I60" s="28">
        <f>'H4 - Žci'!E23</f>
        <v>60</v>
      </c>
    </row>
    <row r="61" spans="1:9" x14ac:dyDescent="0.3">
      <c r="A61" s="32" t="str">
        <f>'H4 - Žci'!A18</f>
        <v>Čapek Jan</v>
      </c>
      <c r="B61" s="3" t="s">
        <v>47</v>
      </c>
      <c r="C61" s="56">
        <f>'H4 - Žci'!D18</f>
        <v>10</v>
      </c>
      <c r="D61" s="28">
        <f>'H4 - Žci'!E18</f>
        <v>55</v>
      </c>
      <c r="F61" s="32" t="str">
        <f>'H4 - Žci'!A24</f>
        <v>Sobotka Ondřej</v>
      </c>
      <c r="G61" s="3" t="s">
        <v>47</v>
      </c>
      <c r="H61" s="56">
        <f>'H4 - Žci'!D24</f>
        <v>8</v>
      </c>
      <c r="I61" s="28">
        <f>'H4 - Žci'!E24</f>
        <v>61</v>
      </c>
    </row>
    <row r="62" spans="1:9" x14ac:dyDescent="0.3">
      <c r="A62" s="32" t="str">
        <f>'H4 - Žci'!A19</f>
        <v>Mrenica Michal</v>
      </c>
      <c r="B62" s="3" t="s">
        <v>47</v>
      </c>
      <c r="C62" s="56">
        <f>'H4 - Žci'!D19</f>
        <v>9</v>
      </c>
      <c r="D62" s="28">
        <f>'H4 - Žci'!E19</f>
        <v>56</v>
      </c>
      <c r="F62" s="32" t="str">
        <f>'H4 - Žci'!A25</f>
        <v>Novotný Tomáš</v>
      </c>
      <c r="G62" s="3" t="s">
        <v>47</v>
      </c>
      <c r="H62" s="56">
        <f>'H4 - Žci'!D25</f>
        <v>8</v>
      </c>
      <c r="I62" s="28">
        <f>'H4 - Žci'!E25</f>
        <v>62</v>
      </c>
    </row>
    <row r="63" spans="1:9" x14ac:dyDescent="0.3">
      <c r="A63" s="32" t="str">
        <f>'H4 - Žci'!A20</f>
        <v>Čoka Tomáš</v>
      </c>
      <c r="B63" s="3" t="s">
        <v>47</v>
      </c>
      <c r="C63" s="56">
        <f>'H4 - Žci'!D20</f>
        <v>8</v>
      </c>
      <c r="D63" s="28">
        <f>'H4 - Žci'!E20</f>
        <v>57</v>
      </c>
      <c r="F63" s="32" t="str">
        <f>'H4 - Žci'!A26</f>
        <v>Vinš David</v>
      </c>
      <c r="G63" s="3" t="s">
        <v>47</v>
      </c>
      <c r="H63" s="56">
        <f>'H4 - Žci'!D26</f>
        <v>8</v>
      </c>
      <c r="I63" s="28">
        <f>'H4 - Žci'!E26</f>
        <v>63</v>
      </c>
    </row>
    <row r="64" spans="1:9" x14ac:dyDescent="0.3">
      <c r="A64" s="32" t="str">
        <f>'H4 - Žci'!A21</f>
        <v>Kovář Jan</v>
      </c>
      <c r="B64" s="3" t="s">
        <v>47</v>
      </c>
      <c r="C64" s="56">
        <f>'H4 - Žci'!D21</f>
        <v>8</v>
      </c>
      <c r="D64" s="28">
        <f>'H4 - Žci'!E21</f>
        <v>58</v>
      </c>
      <c r="F64" s="32" t="str">
        <f>'H4 - Žci'!A27</f>
        <v>Podzimek Radim</v>
      </c>
      <c r="G64" s="3" t="s">
        <v>47</v>
      </c>
      <c r="H64" s="56">
        <f>'H4 - Žci'!D27</f>
        <v>9</v>
      </c>
      <c r="I64" s="28">
        <f>'H4 - Žci'!E27</f>
        <v>64</v>
      </c>
    </row>
    <row r="65" spans="1:9" ht="15" thickBot="1" x14ac:dyDescent="0.35"/>
    <row r="66" spans="1:9" x14ac:dyDescent="0.3">
      <c r="A66" s="76" t="str">
        <f>'H4 - Žci'!J10</f>
        <v>ZŠ T. G. Masaryka Písek</v>
      </c>
      <c r="B66" s="77"/>
      <c r="C66" s="77"/>
      <c r="D66" s="78"/>
      <c r="F66" s="64" t="str">
        <f>'H4 - Žci'!J11</f>
        <v>ZŠ Nová Včelnice</v>
      </c>
      <c r="G66" s="65"/>
      <c r="H66" s="65"/>
      <c r="I66" s="66"/>
    </row>
    <row r="67" spans="1:9" ht="15" thickBot="1" x14ac:dyDescent="0.35">
      <c r="A67" s="79"/>
      <c r="B67" s="80"/>
      <c r="C67" s="80"/>
      <c r="D67" s="81"/>
      <c r="F67" s="67"/>
      <c r="G67" s="68"/>
      <c r="H67" s="68"/>
      <c r="I67" s="69"/>
    </row>
    <row r="68" spans="1:9" ht="15" thickBot="1" x14ac:dyDescent="0.35">
      <c r="A68" s="26" t="s">
        <v>12</v>
      </c>
      <c r="B68" s="26" t="s">
        <v>13</v>
      </c>
      <c r="C68" s="26" t="s">
        <v>11</v>
      </c>
      <c r="D68" s="26" t="s">
        <v>3</v>
      </c>
      <c r="F68" s="45" t="s">
        <v>12</v>
      </c>
      <c r="G68" s="45" t="s">
        <v>13</v>
      </c>
      <c r="H68" s="45" t="s">
        <v>11</v>
      </c>
      <c r="I68" s="45" t="s">
        <v>3</v>
      </c>
    </row>
    <row r="69" spans="1:9" x14ac:dyDescent="0.3">
      <c r="A69" s="32" t="str">
        <f>'H4 - Žci'!A28</f>
        <v>Suchan Michal</v>
      </c>
      <c r="B69" s="27" t="s">
        <v>47</v>
      </c>
      <c r="C69" s="56">
        <f>'H4 - Žci'!D28</f>
        <v>9</v>
      </c>
      <c r="D69" s="28">
        <f>'H4 - Žci'!E28</f>
        <v>65</v>
      </c>
      <c r="F69" s="46" t="str">
        <f>'H4 - Žci'!A34</f>
        <v>Bereš Jan</v>
      </c>
      <c r="G69" s="47" t="s">
        <v>47</v>
      </c>
      <c r="H69" s="57">
        <f>'H4 - Žci'!D34</f>
        <v>8</v>
      </c>
      <c r="I69" s="48">
        <f>'H4 - Žci'!E34</f>
        <v>72</v>
      </c>
    </row>
    <row r="70" spans="1:9" x14ac:dyDescent="0.3">
      <c r="A70" s="32" t="str">
        <f>'H4 - Žci'!A29</f>
        <v>Sochůrek Lukáš</v>
      </c>
      <c r="B70" s="3" t="s">
        <v>47</v>
      </c>
      <c r="C70" s="56">
        <f>'H4 - Žci'!D29</f>
        <v>9</v>
      </c>
      <c r="D70" s="28">
        <f>'H4 - Žci'!E29</f>
        <v>66</v>
      </c>
      <c r="F70" s="46" t="str">
        <f>'H4 - Žci'!A35</f>
        <v>Holický Jakub</v>
      </c>
      <c r="G70" s="5" t="s">
        <v>47</v>
      </c>
      <c r="H70" s="57">
        <f>'H4 - Žci'!D35</f>
        <v>9</v>
      </c>
      <c r="I70" s="48">
        <f>'H4 - Žci'!E35</f>
        <v>73</v>
      </c>
    </row>
    <row r="71" spans="1:9" x14ac:dyDescent="0.3">
      <c r="A71" s="32" t="str">
        <f>'H4 - Žci'!A30</f>
        <v>Staněk Jakub</v>
      </c>
      <c r="B71" s="3" t="s">
        <v>47</v>
      </c>
      <c r="C71" s="56">
        <f>'H4 - Žci'!D30</f>
        <v>9</v>
      </c>
      <c r="D71" s="28">
        <f>'H4 - Žci'!E30</f>
        <v>68</v>
      </c>
      <c r="F71" s="46" t="str">
        <f>'H4 - Žci'!A36</f>
        <v>Brus Ondřej</v>
      </c>
      <c r="G71" s="5" t="s">
        <v>47</v>
      </c>
      <c r="H71" s="57">
        <f>'H4 - Žci'!D36</f>
        <v>9</v>
      </c>
      <c r="I71" s="48">
        <f>'H4 - Žci'!E36</f>
        <v>74</v>
      </c>
    </row>
    <row r="72" spans="1:9" x14ac:dyDescent="0.3">
      <c r="A72" s="32" t="str">
        <f>'H4 - Žci'!A31</f>
        <v>Čadek Tobiáš</v>
      </c>
      <c r="B72" s="3" t="s">
        <v>47</v>
      </c>
      <c r="C72" s="56">
        <f>'H4 - Žci'!D31</f>
        <v>10</v>
      </c>
      <c r="D72" s="28">
        <f>'H4 - Žci'!E31</f>
        <v>69</v>
      </c>
      <c r="F72" s="46" t="str">
        <f>'H4 - Žci'!A37</f>
        <v>Hána David</v>
      </c>
      <c r="G72" s="5" t="s">
        <v>47</v>
      </c>
      <c r="H72" s="57">
        <f>'H4 - Žci'!D37</f>
        <v>8</v>
      </c>
      <c r="I72" s="48">
        <f>'H4 - Žci'!E37</f>
        <v>75</v>
      </c>
    </row>
    <row r="73" spans="1:9" x14ac:dyDescent="0.3">
      <c r="A73" s="32" t="str">
        <f>'H4 - Žci'!A32</f>
        <v>Procházka Tomáš</v>
      </c>
      <c r="B73" s="3" t="s">
        <v>47</v>
      </c>
      <c r="C73" s="56">
        <f>'H4 - Žci'!D32</f>
        <v>10</v>
      </c>
      <c r="D73" s="28">
        <f>'H4 - Žci'!E32</f>
        <v>70</v>
      </c>
      <c r="F73" s="46" t="str">
        <f>'H4 - Žci'!A38</f>
        <v>Kupka Filip</v>
      </c>
      <c r="G73" s="5" t="s">
        <v>47</v>
      </c>
      <c r="H73" s="57">
        <f>'H4 - Žci'!D38</f>
        <v>8</v>
      </c>
      <c r="I73" s="48">
        <f>'H4 - Žci'!E38</f>
        <v>76</v>
      </c>
    </row>
    <row r="74" spans="1:9" x14ac:dyDescent="0.3">
      <c r="A74" s="32" t="str">
        <f>'H4 - Žci'!A33</f>
        <v>Procházka Šimon</v>
      </c>
      <c r="B74" s="3" t="s">
        <v>47</v>
      </c>
      <c r="C74" s="56">
        <f>'H4 - Žci'!D33</f>
        <v>10</v>
      </c>
      <c r="D74" s="28">
        <f>'H4 - Žci'!E33</f>
        <v>71</v>
      </c>
      <c r="F74" s="46" t="str">
        <f>'H4 - Žci'!A39</f>
        <v>Pohlodko Petr</v>
      </c>
      <c r="G74" s="5" t="s">
        <v>47</v>
      </c>
      <c r="H74" s="57">
        <f>'H4 - Žci'!D39</f>
        <v>8</v>
      </c>
      <c r="I74" s="48">
        <f>'H4 - Žci'!E39</f>
        <v>78</v>
      </c>
    </row>
    <row r="75" spans="1:9" ht="15" thickBot="1" x14ac:dyDescent="0.35">
      <c r="H75" s="58"/>
    </row>
    <row r="76" spans="1:9" x14ac:dyDescent="0.3">
      <c r="A76" s="64">
        <f>'H4 - Žci'!J12</f>
        <v>0</v>
      </c>
      <c r="B76" s="65"/>
      <c r="C76" s="65"/>
      <c r="D76" s="66"/>
      <c r="F76" s="64">
        <f>'H4 - Žci'!J13</f>
        <v>0</v>
      </c>
      <c r="G76" s="65"/>
      <c r="H76" s="65"/>
      <c r="I76" s="66"/>
    </row>
    <row r="77" spans="1:9" ht="15" thickBot="1" x14ac:dyDescent="0.35">
      <c r="A77" s="67"/>
      <c r="B77" s="68"/>
      <c r="C77" s="68"/>
      <c r="D77" s="69"/>
      <c r="F77" s="67"/>
      <c r="G77" s="68"/>
      <c r="H77" s="68"/>
      <c r="I77" s="69"/>
    </row>
    <row r="78" spans="1:9" ht="15" thickBot="1" x14ac:dyDescent="0.35">
      <c r="A78" s="45" t="s">
        <v>12</v>
      </c>
      <c r="B78" s="45" t="s">
        <v>13</v>
      </c>
      <c r="C78" s="45" t="s">
        <v>11</v>
      </c>
      <c r="D78" s="45" t="s">
        <v>3</v>
      </c>
      <c r="F78" s="45" t="s">
        <v>12</v>
      </c>
      <c r="G78" s="45" t="s">
        <v>13</v>
      </c>
      <c r="H78" s="45" t="s">
        <v>11</v>
      </c>
      <c r="I78" s="45" t="s">
        <v>3</v>
      </c>
    </row>
    <row r="79" spans="1:9" x14ac:dyDescent="0.3">
      <c r="A79" s="46">
        <f>'H4 - Žci'!A40</f>
        <v>0</v>
      </c>
      <c r="B79" s="47" t="s">
        <v>47</v>
      </c>
      <c r="C79" s="57">
        <f>'H4 - Žci'!D40</f>
        <v>0</v>
      </c>
      <c r="D79" s="48">
        <f>'H4 - Žci'!E40</f>
        <v>0</v>
      </c>
      <c r="F79" s="46">
        <f>'H4 - Žci'!A46</f>
        <v>0</v>
      </c>
      <c r="G79" s="47" t="s">
        <v>47</v>
      </c>
      <c r="H79" s="57">
        <f>'H4 - Žci'!D46</f>
        <v>0</v>
      </c>
      <c r="I79" s="48">
        <f>'H4 - Žci'!E46</f>
        <v>0</v>
      </c>
    </row>
    <row r="80" spans="1:9" x14ac:dyDescent="0.3">
      <c r="A80" s="46">
        <f>'H4 - Žci'!A41</f>
        <v>0</v>
      </c>
      <c r="B80" s="5" t="s">
        <v>47</v>
      </c>
      <c r="C80" s="57">
        <f>'H4 - Žci'!D41</f>
        <v>0</v>
      </c>
      <c r="D80" s="48">
        <f>'H4 - Žci'!E41</f>
        <v>0</v>
      </c>
      <c r="F80" s="46">
        <f>'H4 - Žci'!A47</f>
        <v>0</v>
      </c>
      <c r="G80" s="5" t="s">
        <v>47</v>
      </c>
      <c r="H80" s="57">
        <f>'H4 - Žci'!D47</f>
        <v>0</v>
      </c>
      <c r="I80" s="48">
        <f>'H4 - Žci'!E47</f>
        <v>0</v>
      </c>
    </row>
    <row r="81" spans="1:9" x14ac:dyDescent="0.3">
      <c r="A81" s="46">
        <f>'H4 - Žci'!A42</f>
        <v>0</v>
      </c>
      <c r="B81" s="5" t="s">
        <v>47</v>
      </c>
      <c r="C81" s="57">
        <f>'H4 - Žci'!D42</f>
        <v>0</v>
      </c>
      <c r="D81" s="48">
        <f>'H4 - Žci'!E42</f>
        <v>0</v>
      </c>
      <c r="F81" s="46">
        <f>'H4 - Žci'!A48</f>
        <v>0</v>
      </c>
      <c r="G81" s="5" t="s">
        <v>47</v>
      </c>
      <c r="H81" s="57">
        <f>'H4 - Žci'!D48</f>
        <v>0</v>
      </c>
      <c r="I81" s="48">
        <f>'H4 - Žci'!E48</f>
        <v>0</v>
      </c>
    </row>
    <row r="82" spans="1:9" x14ac:dyDescent="0.3">
      <c r="A82" s="46">
        <f>'H4 - Žci'!A43</f>
        <v>0</v>
      </c>
      <c r="B82" s="5" t="s">
        <v>47</v>
      </c>
      <c r="C82" s="57">
        <f>'H4 - Žci'!D43</f>
        <v>0</v>
      </c>
      <c r="D82" s="48">
        <f>'H4 - Žci'!E43</f>
        <v>0</v>
      </c>
      <c r="F82" s="46">
        <f>'H4 - Žci'!A49</f>
        <v>0</v>
      </c>
      <c r="G82" s="5" t="s">
        <v>47</v>
      </c>
      <c r="H82" s="57">
        <f>'H4 - Žci'!D49</f>
        <v>0</v>
      </c>
      <c r="I82" s="48">
        <f>'H4 - Žci'!E49</f>
        <v>0</v>
      </c>
    </row>
    <row r="83" spans="1:9" x14ac:dyDescent="0.3">
      <c r="A83" s="46">
        <f>'H4 - Žci'!A44</f>
        <v>0</v>
      </c>
      <c r="B83" s="5" t="s">
        <v>47</v>
      </c>
      <c r="C83" s="57">
        <f>'H4 - Žci'!D44</f>
        <v>0</v>
      </c>
      <c r="D83" s="48">
        <f>'H4 - Žci'!E44</f>
        <v>0</v>
      </c>
      <c r="F83" s="46">
        <f>'H4 - Žci'!A50</f>
        <v>0</v>
      </c>
      <c r="G83" s="5" t="s">
        <v>47</v>
      </c>
      <c r="H83" s="57">
        <f>'H4 - Žci'!D50</f>
        <v>0</v>
      </c>
      <c r="I83" s="48">
        <f>'H4 - Žci'!E50</f>
        <v>0</v>
      </c>
    </row>
    <row r="84" spans="1:9" x14ac:dyDescent="0.3">
      <c r="A84" s="46">
        <f>'H4 - Žci'!A45</f>
        <v>0</v>
      </c>
      <c r="B84" s="5" t="s">
        <v>47</v>
      </c>
      <c r="C84" s="57">
        <f>'H4 - Žci'!D45</f>
        <v>0</v>
      </c>
      <c r="D84" s="48">
        <f>'H4 - Žci'!E45</f>
        <v>0</v>
      </c>
      <c r="F84" s="46">
        <f>'H4 - Žci'!A51</f>
        <v>0</v>
      </c>
      <c r="G84" s="5" t="s">
        <v>47</v>
      </c>
      <c r="H84" s="57">
        <f>'H4 - Žci'!D51</f>
        <v>0</v>
      </c>
      <c r="I84" s="48">
        <f>'H4 - Žci'!E51</f>
        <v>0</v>
      </c>
    </row>
    <row r="86" spans="1:9" ht="15" thickBot="1" x14ac:dyDescent="0.35"/>
    <row r="87" spans="1:9" x14ac:dyDescent="0.3">
      <c r="A87" s="70" t="s">
        <v>33</v>
      </c>
      <c r="B87" s="71"/>
      <c r="C87" s="71"/>
      <c r="D87" s="71"/>
      <c r="E87" s="71"/>
      <c r="F87" s="71"/>
      <c r="G87" s="71"/>
      <c r="H87" s="71"/>
      <c r="I87" s="72"/>
    </row>
    <row r="88" spans="1:9" ht="15" thickBot="1" x14ac:dyDescent="0.35">
      <c r="A88" s="73"/>
      <c r="B88" s="74"/>
      <c r="C88" s="74"/>
      <c r="D88" s="74"/>
      <c r="E88" s="74"/>
      <c r="F88" s="74"/>
      <c r="G88" s="74"/>
      <c r="H88" s="74"/>
      <c r="I88" s="75"/>
    </row>
    <row r="89" spans="1:9" x14ac:dyDescent="0.3">
      <c r="A89" s="82" t="str">
        <f>'H5 - Dci'!J6</f>
        <v>SŠ České Velenice</v>
      </c>
      <c r="B89" s="83"/>
      <c r="C89" s="83"/>
      <c r="D89" s="84"/>
      <c r="F89" s="82" t="str">
        <f>'H5 - Dci'!J7</f>
        <v>Gymnázium Písek</v>
      </c>
      <c r="G89" s="83"/>
      <c r="H89" s="83"/>
      <c r="I89" s="84"/>
    </row>
    <row r="90" spans="1:9" ht="15" thickBot="1" x14ac:dyDescent="0.35">
      <c r="A90" s="79"/>
      <c r="B90" s="80"/>
      <c r="C90" s="80"/>
      <c r="D90" s="81"/>
      <c r="F90" s="79"/>
      <c r="G90" s="80"/>
      <c r="H90" s="80"/>
      <c r="I90" s="81"/>
    </row>
    <row r="91" spans="1:9" ht="15" thickBot="1" x14ac:dyDescent="0.35">
      <c r="A91" s="26" t="s">
        <v>12</v>
      </c>
      <c r="B91" s="26" t="s">
        <v>13</v>
      </c>
      <c r="C91" s="26" t="s">
        <v>11</v>
      </c>
      <c r="D91" s="26" t="s">
        <v>3</v>
      </c>
      <c r="F91" s="26" t="s">
        <v>12</v>
      </c>
      <c r="G91" s="26" t="s">
        <v>13</v>
      </c>
      <c r="H91" s="26" t="s">
        <v>11</v>
      </c>
      <c r="I91" s="26" t="s">
        <v>3</v>
      </c>
    </row>
    <row r="92" spans="1:9" x14ac:dyDescent="0.3">
      <c r="A92" s="32" t="str">
        <f>'H5 - Dci'!A4</f>
        <v>Souček Filip</v>
      </c>
      <c r="B92" s="27" t="s">
        <v>48</v>
      </c>
      <c r="C92" s="27">
        <f>'H5 - Dci'!D4</f>
        <v>5</v>
      </c>
      <c r="D92" s="28">
        <f>'H5 - Dci'!E4</f>
        <v>32</v>
      </c>
      <c r="F92" s="32" t="str">
        <f>'H5 - Dci'!A10</f>
        <v>Malina Vojtěch</v>
      </c>
      <c r="G92" s="27" t="s">
        <v>48</v>
      </c>
      <c r="H92" s="27">
        <f>'H5 - Dci'!D10</f>
        <v>5</v>
      </c>
      <c r="I92" s="28">
        <f>'H5 - Dci'!E10</f>
        <v>40</v>
      </c>
    </row>
    <row r="93" spans="1:9" x14ac:dyDescent="0.3">
      <c r="A93" s="32" t="str">
        <f>'H5 - Dci'!A5</f>
        <v>Horváth Filip</v>
      </c>
      <c r="B93" s="3" t="s">
        <v>48</v>
      </c>
      <c r="C93" s="27">
        <f>'H5 - Dci'!D5</f>
        <v>5</v>
      </c>
      <c r="D93" s="28">
        <f>'H5 - Dci'!E5</f>
        <v>33</v>
      </c>
      <c r="F93" s="32" t="str">
        <f>'H5 - Dci'!A11</f>
        <v>Velát Vojtěch</v>
      </c>
      <c r="G93" s="3" t="s">
        <v>48</v>
      </c>
      <c r="H93" s="27">
        <f>'H5 - Dci'!D11</f>
        <v>4</v>
      </c>
      <c r="I93" s="28">
        <f>'H5 - Dci'!E11</f>
        <v>41</v>
      </c>
    </row>
    <row r="94" spans="1:9" x14ac:dyDescent="0.3">
      <c r="A94" s="32" t="str">
        <f>'H5 - Dci'!A6</f>
        <v>Kronika Bohuslav</v>
      </c>
      <c r="B94" s="3" t="s">
        <v>48</v>
      </c>
      <c r="C94" s="27">
        <f>'H5 - Dci'!D6</f>
        <v>4</v>
      </c>
      <c r="D94" s="28">
        <f>'H5 - Dci'!E6</f>
        <v>34</v>
      </c>
      <c r="F94" s="32" t="str">
        <f>'H5 - Dci'!A12</f>
        <v>Wagner Ondřej</v>
      </c>
      <c r="G94" s="3" t="s">
        <v>48</v>
      </c>
      <c r="H94" s="27">
        <f>'H5 - Dci'!D12</f>
        <v>4</v>
      </c>
      <c r="I94" s="28">
        <f>'H5 - Dci'!E12</f>
        <v>44</v>
      </c>
    </row>
    <row r="95" spans="1:9" x14ac:dyDescent="0.3">
      <c r="A95" s="32" t="str">
        <f>'H5 - Dci'!A7</f>
        <v>Hubálovský Martin</v>
      </c>
      <c r="B95" s="3" t="s">
        <v>48</v>
      </c>
      <c r="C95" s="27">
        <f>'H5 - Dci'!D7</f>
        <v>6</v>
      </c>
      <c r="D95" s="28">
        <f>'H5 - Dci'!E7</f>
        <v>36</v>
      </c>
      <c r="F95" s="32" t="str">
        <f>'H5 - Dci'!A13</f>
        <v>Hrodek Ondřej Otto</v>
      </c>
      <c r="G95" s="3" t="s">
        <v>48</v>
      </c>
      <c r="H95" s="27">
        <f>'H5 - Dci'!D13</f>
        <v>7</v>
      </c>
      <c r="I95" s="28">
        <f>'H5 - Dci'!E13</f>
        <v>45</v>
      </c>
    </row>
    <row r="96" spans="1:9" x14ac:dyDescent="0.3">
      <c r="A96" s="32" t="str">
        <f>'H5 - Dci'!A8</f>
        <v>Daněk Jiří</v>
      </c>
      <c r="B96" s="3" t="s">
        <v>48</v>
      </c>
      <c r="C96" s="27">
        <f>'H5 - Dci'!D8</f>
        <v>5</v>
      </c>
      <c r="D96" s="28">
        <f>'H5 - Dci'!E8</f>
        <v>37</v>
      </c>
      <c r="F96" s="32" t="str">
        <f>'H5 - Dci'!A14</f>
        <v>Hryzbil Jan</v>
      </c>
      <c r="G96" s="3" t="s">
        <v>48</v>
      </c>
      <c r="H96" s="27">
        <f>'H5 - Dci'!D14</f>
        <v>7</v>
      </c>
      <c r="I96" s="28">
        <f>'H5 - Dci'!E14</f>
        <v>46</v>
      </c>
    </row>
    <row r="97" spans="1:9" x14ac:dyDescent="0.3">
      <c r="A97" s="32" t="str">
        <f>'H5 - Dci'!A9</f>
        <v>Fiala Jonáš</v>
      </c>
      <c r="B97" s="3" t="s">
        <v>48</v>
      </c>
      <c r="C97" s="27">
        <f>'H5 - Dci'!D9</f>
        <v>6</v>
      </c>
      <c r="D97" s="28">
        <f>'H5 - Dci'!E9</f>
        <v>38</v>
      </c>
      <c r="F97" s="32">
        <f>'H5 - Dci'!A15</f>
        <v>0</v>
      </c>
      <c r="G97" s="3" t="s">
        <v>48</v>
      </c>
      <c r="H97" s="27">
        <f>'H5 - Dci'!D15</f>
        <v>0</v>
      </c>
      <c r="I97" s="28">
        <f>'H5 - Dci'!E15</f>
        <v>0</v>
      </c>
    </row>
    <row r="98" spans="1:9" ht="15" thickBot="1" x14ac:dyDescent="0.35">
      <c r="A98" s="30"/>
    </row>
    <row r="99" spans="1:9" x14ac:dyDescent="0.3">
      <c r="A99" s="76" t="str">
        <f>'H5 - Dci'!J8</f>
        <v>SpŠ Stavební České Budějovice</v>
      </c>
      <c r="B99" s="77"/>
      <c r="C99" s="77"/>
      <c r="D99" s="78"/>
      <c r="F99" s="76" t="str">
        <f>'H5 - Dci'!J9</f>
        <v>Gymnázium Pierra de Coubertina Tábor</v>
      </c>
      <c r="G99" s="77"/>
      <c r="H99" s="77"/>
      <c r="I99" s="78"/>
    </row>
    <row r="100" spans="1:9" ht="15" thickBot="1" x14ac:dyDescent="0.35">
      <c r="A100" s="79"/>
      <c r="B100" s="80"/>
      <c r="C100" s="80"/>
      <c r="D100" s="81"/>
      <c r="F100" s="79"/>
      <c r="G100" s="80"/>
      <c r="H100" s="80"/>
      <c r="I100" s="81"/>
    </row>
    <row r="101" spans="1:9" ht="15" thickBot="1" x14ac:dyDescent="0.35">
      <c r="A101" s="26" t="s">
        <v>12</v>
      </c>
      <c r="B101" s="26" t="s">
        <v>13</v>
      </c>
      <c r="C101" s="26" t="s">
        <v>11</v>
      </c>
      <c r="D101" s="26" t="s">
        <v>3</v>
      </c>
      <c r="F101" s="26" t="s">
        <v>12</v>
      </c>
      <c r="G101" s="26" t="s">
        <v>13</v>
      </c>
      <c r="H101" s="26" t="s">
        <v>11</v>
      </c>
      <c r="I101" s="26" t="s">
        <v>3</v>
      </c>
    </row>
    <row r="102" spans="1:9" x14ac:dyDescent="0.3">
      <c r="A102" s="32" t="str">
        <f>'H5 - Dci'!A16</f>
        <v>Strnad Jakub</v>
      </c>
      <c r="B102" s="27" t="s">
        <v>48</v>
      </c>
      <c r="C102" s="27">
        <f>'H5 - Dci'!D16</f>
        <v>5</v>
      </c>
      <c r="D102" s="28">
        <f>'H5 - Dci'!E16</f>
        <v>47</v>
      </c>
      <c r="F102" s="32" t="str">
        <f>'H5 - Dci'!A22</f>
        <v>Hák Hynek</v>
      </c>
      <c r="G102" s="27" t="s">
        <v>48</v>
      </c>
      <c r="H102" s="27">
        <f>'H5 - Dci'!D22</f>
        <v>6</v>
      </c>
      <c r="I102" s="28">
        <f>'H5 - Dci'!E22</f>
        <v>55</v>
      </c>
    </row>
    <row r="103" spans="1:9" x14ac:dyDescent="0.3">
      <c r="A103" s="32" t="str">
        <f>'H5 - Dci'!A17</f>
        <v>Jelínek Šimon</v>
      </c>
      <c r="B103" s="3" t="s">
        <v>48</v>
      </c>
      <c r="C103" s="27">
        <f>'H5 - Dci'!D17</f>
        <v>7</v>
      </c>
      <c r="D103" s="28">
        <f>'H5 - Dci'!E17</f>
        <v>48</v>
      </c>
      <c r="F103" s="32" t="str">
        <f>'H5 - Dci'!A23</f>
        <v>Kraus Tomáš</v>
      </c>
      <c r="G103" s="3" t="s">
        <v>48</v>
      </c>
      <c r="H103" s="27">
        <f>'H5 - Dci'!D23</f>
        <v>6</v>
      </c>
      <c r="I103" s="28">
        <f>'H5 - Dci'!E23</f>
        <v>56</v>
      </c>
    </row>
    <row r="104" spans="1:9" x14ac:dyDescent="0.3">
      <c r="A104" s="32">
        <f>'H5 - Dci'!A18</f>
        <v>0</v>
      </c>
      <c r="B104" s="3" t="s">
        <v>48</v>
      </c>
      <c r="C104" s="27">
        <f>'H5 - Dci'!D18</f>
        <v>0</v>
      </c>
      <c r="D104" s="28">
        <f>'H5 - Dci'!E18</f>
        <v>0</v>
      </c>
      <c r="F104" s="32" t="str">
        <f>'H5 - Dci'!A24</f>
        <v>Svoboda Šimon</v>
      </c>
      <c r="G104" s="3" t="s">
        <v>48</v>
      </c>
      <c r="H104" s="27">
        <f>'H5 - Dci'!D24</f>
        <v>6</v>
      </c>
      <c r="I104" s="28">
        <f>'H5 - Dci'!E24</f>
        <v>57</v>
      </c>
    </row>
    <row r="105" spans="1:9" x14ac:dyDescent="0.3">
      <c r="A105" s="32" t="str">
        <f>'H5 - Dci'!A19</f>
        <v>Plášil Petr</v>
      </c>
      <c r="B105" s="3" t="s">
        <v>48</v>
      </c>
      <c r="C105" s="27">
        <f>'H5 - Dci'!D19</f>
        <v>6</v>
      </c>
      <c r="D105" s="28">
        <f>'H5 - Dci'!E19</f>
        <v>52</v>
      </c>
      <c r="F105" s="32" t="str">
        <f>'H5 - Dci'!A25</f>
        <v>Vokoun Ondřej</v>
      </c>
      <c r="G105" s="3" t="s">
        <v>48</v>
      </c>
      <c r="H105" s="27">
        <f>'H5 - Dci'!D25</f>
        <v>6</v>
      </c>
      <c r="I105" s="28">
        <f>'H5 - Dci'!E25</f>
        <v>58</v>
      </c>
    </row>
    <row r="106" spans="1:9" x14ac:dyDescent="0.3">
      <c r="A106" s="32" t="str">
        <f>'H5 - Dci'!A20</f>
        <v>Tůma Adam</v>
      </c>
      <c r="B106" s="3" t="s">
        <v>48</v>
      </c>
      <c r="C106" s="27">
        <f>'H5 - Dci'!D20</f>
        <v>7</v>
      </c>
      <c r="D106" s="28">
        <f>'H5 - Dci'!E20</f>
        <v>53</v>
      </c>
      <c r="F106" s="32" t="str">
        <f>'H5 - Dci'!A26</f>
        <v>Andreas Matyáš</v>
      </c>
      <c r="G106" s="3" t="s">
        <v>48</v>
      </c>
      <c r="H106" s="27">
        <f>'H5 - Dci'!D26</f>
        <v>8</v>
      </c>
      <c r="I106" s="28">
        <f>'H5 - Dci'!E26</f>
        <v>61</v>
      </c>
    </row>
    <row r="107" spans="1:9" x14ac:dyDescent="0.3">
      <c r="A107" s="32">
        <f>'H5 - Dci'!A21</f>
        <v>0</v>
      </c>
      <c r="B107" s="3" t="s">
        <v>48</v>
      </c>
      <c r="C107" s="27">
        <f>'H5 - Dci'!D21</f>
        <v>0</v>
      </c>
      <c r="D107" s="28">
        <f>'H5 - Dci'!E21</f>
        <v>0</v>
      </c>
      <c r="F107" s="32" t="str">
        <f>'H5 - Dci'!A27</f>
        <v>Plocha Michal</v>
      </c>
      <c r="G107" s="3" t="s">
        <v>48</v>
      </c>
      <c r="H107" s="27">
        <f>'H5 - Dci'!D27</f>
        <v>6</v>
      </c>
      <c r="I107" s="28">
        <f>'H5 - Dci'!E27</f>
        <v>62</v>
      </c>
    </row>
    <row r="108" spans="1:9" ht="15" thickBot="1" x14ac:dyDescent="0.35">
      <c r="A108" s="30"/>
    </row>
    <row r="109" spans="1:9" x14ac:dyDescent="0.3">
      <c r="A109" s="76" t="str">
        <f>'H5 - Dci'!J10</f>
        <v>Gymnázium Vítězslava Nováka Jindřichův Hradec</v>
      </c>
      <c r="B109" s="77"/>
      <c r="C109" s="77"/>
      <c r="D109" s="78"/>
      <c r="F109" s="64">
        <f>'H5 - Dci'!J11</f>
        <v>0</v>
      </c>
      <c r="G109" s="65"/>
      <c r="H109" s="65"/>
      <c r="I109" s="66"/>
    </row>
    <row r="110" spans="1:9" ht="15" thickBot="1" x14ac:dyDescent="0.35">
      <c r="A110" s="79"/>
      <c r="B110" s="80"/>
      <c r="C110" s="80"/>
      <c r="D110" s="81"/>
      <c r="F110" s="67"/>
      <c r="G110" s="68"/>
      <c r="H110" s="68"/>
      <c r="I110" s="69"/>
    </row>
    <row r="111" spans="1:9" ht="15" thickBot="1" x14ac:dyDescent="0.35">
      <c r="A111" s="26" t="s">
        <v>12</v>
      </c>
      <c r="B111" s="26" t="s">
        <v>13</v>
      </c>
      <c r="C111" s="26" t="s">
        <v>11</v>
      </c>
      <c r="D111" s="26" t="s">
        <v>3</v>
      </c>
      <c r="F111" s="45" t="s">
        <v>12</v>
      </c>
      <c r="G111" s="45" t="s">
        <v>13</v>
      </c>
      <c r="H111" s="45" t="s">
        <v>11</v>
      </c>
      <c r="I111" s="45" t="s">
        <v>3</v>
      </c>
    </row>
    <row r="112" spans="1:9" x14ac:dyDescent="0.3">
      <c r="A112" s="32" t="str">
        <f>'H5 - Dci'!A28</f>
        <v>Nouza Michal</v>
      </c>
      <c r="B112" s="27" t="s">
        <v>48</v>
      </c>
      <c r="C112" s="27">
        <f>'H5 - Dci'!D28</f>
        <v>5</v>
      </c>
      <c r="D112" s="28">
        <f>'H5 - Dci'!E28</f>
        <v>63</v>
      </c>
      <c r="F112" s="46">
        <f>'H5 - Dci'!A34</f>
        <v>0</v>
      </c>
      <c r="G112" s="47" t="s">
        <v>48</v>
      </c>
      <c r="H112" s="47">
        <f>'H5 - Dci'!D34</f>
        <v>0</v>
      </c>
      <c r="I112" s="48">
        <f>'H5 - Dci'!E34</f>
        <v>0</v>
      </c>
    </row>
    <row r="113" spans="1:9" x14ac:dyDescent="0.3">
      <c r="A113" s="32" t="str">
        <f>'H5 - Dci'!A29</f>
        <v>Blažek Cyril</v>
      </c>
      <c r="B113" s="3" t="s">
        <v>48</v>
      </c>
      <c r="C113" s="27">
        <f>'H5 - Dci'!D29</f>
        <v>7</v>
      </c>
      <c r="D113" s="28">
        <f>'H5 - Dci'!E29</f>
        <v>64</v>
      </c>
      <c r="F113" s="46">
        <f>'H5 - Dci'!A35</f>
        <v>0</v>
      </c>
      <c r="G113" s="5" t="s">
        <v>48</v>
      </c>
      <c r="H113" s="47">
        <f>'H5 - Dci'!D35</f>
        <v>0</v>
      </c>
      <c r="I113" s="48">
        <f>'H5 - Dci'!E35</f>
        <v>0</v>
      </c>
    </row>
    <row r="114" spans="1:9" x14ac:dyDescent="0.3">
      <c r="A114" s="32" t="str">
        <f>'H5 - Dci'!A30</f>
        <v>Kinšt Antonín</v>
      </c>
      <c r="B114" s="3" t="s">
        <v>48</v>
      </c>
      <c r="C114" s="27">
        <f>'H5 - Dci'!D30</f>
        <v>6</v>
      </c>
      <c r="D114" s="28">
        <f>'H5 - Dci'!E30</f>
        <v>65</v>
      </c>
      <c r="F114" s="46">
        <f>'H5 - Dci'!A36</f>
        <v>0</v>
      </c>
      <c r="G114" s="5" t="s">
        <v>48</v>
      </c>
      <c r="H114" s="47">
        <f>'H5 - Dci'!D36</f>
        <v>0</v>
      </c>
      <c r="I114" s="48">
        <f>'H5 - Dci'!E36</f>
        <v>0</v>
      </c>
    </row>
    <row r="115" spans="1:9" x14ac:dyDescent="0.3">
      <c r="A115" s="32" t="str">
        <f>'H5 - Dci'!A31</f>
        <v>Dvořák Matyáš</v>
      </c>
      <c r="B115" s="3" t="s">
        <v>48</v>
      </c>
      <c r="C115" s="27">
        <f>'H5 - Dci'!D31</f>
        <v>5</v>
      </c>
      <c r="D115" s="28">
        <f>'H5 - Dci'!E31</f>
        <v>66</v>
      </c>
      <c r="F115" s="46">
        <f>'H5 - Dci'!A37</f>
        <v>0</v>
      </c>
      <c r="G115" s="5" t="s">
        <v>48</v>
      </c>
      <c r="H115" s="47">
        <f>'H5 - Dci'!D37</f>
        <v>0</v>
      </c>
      <c r="I115" s="48">
        <f>'H5 - Dci'!E37</f>
        <v>0</v>
      </c>
    </row>
    <row r="116" spans="1:9" x14ac:dyDescent="0.3">
      <c r="A116" s="32" t="str">
        <f>'H5 - Dci'!A32</f>
        <v>Těthal Josef</v>
      </c>
      <c r="B116" s="3" t="s">
        <v>48</v>
      </c>
      <c r="C116" s="27">
        <f>'H5 - Dci'!D32</f>
        <v>7</v>
      </c>
      <c r="D116" s="28">
        <f>'H5 - Dci'!E32</f>
        <v>67</v>
      </c>
      <c r="F116" s="46">
        <f>'H5 - Dci'!A38</f>
        <v>0</v>
      </c>
      <c r="G116" s="5" t="s">
        <v>48</v>
      </c>
      <c r="H116" s="47">
        <f>'H5 - Dci'!D38</f>
        <v>0</v>
      </c>
      <c r="I116" s="48">
        <f>'H5 - Dci'!E38</f>
        <v>0</v>
      </c>
    </row>
    <row r="117" spans="1:9" x14ac:dyDescent="0.3">
      <c r="A117" s="32" t="str">
        <f>'H5 - Dci'!A33</f>
        <v>Grill Michal</v>
      </c>
      <c r="B117" s="3" t="s">
        <v>48</v>
      </c>
      <c r="C117" s="27">
        <f>'H5 - Dci'!D33</f>
        <v>5</v>
      </c>
      <c r="D117" s="28">
        <f>'H5 - Dci'!E33</f>
        <v>68</v>
      </c>
      <c r="F117" s="46">
        <f>'H5 - Dci'!A39</f>
        <v>0</v>
      </c>
      <c r="G117" s="5" t="s">
        <v>48</v>
      </c>
      <c r="H117" s="47">
        <f>'H5 - Dci'!D39</f>
        <v>0</v>
      </c>
      <c r="I117" s="48">
        <f>'H5 - Dci'!E39</f>
        <v>0</v>
      </c>
    </row>
    <row r="118" spans="1:9" ht="15" thickBot="1" x14ac:dyDescent="0.35"/>
    <row r="119" spans="1:9" x14ac:dyDescent="0.3">
      <c r="A119" s="64">
        <f>'H5 - Dci'!J12</f>
        <v>0</v>
      </c>
      <c r="B119" s="65"/>
      <c r="C119" s="65"/>
      <c r="D119" s="66"/>
      <c r="F119" s="64">
        <f>'H5 - Dci'!J13</f>
        <v>0</v>
      </c>
      <c r="G119" s="65"/>
      <c r="H119" s="65"/>
      <c r="I119" s="66"/>
    </row>
    <row r="120" spans="1:9" ht="15" thickBot="1" x14ac:dyDescent="0.35">
      <c r="A120" s="67"/>
      <c r="B120" s="68"/>
      <c r="C120" s="68"/>
      <c r="D120" s="69"/>
      <c r="F120" s="67"/>
      <c r="G120" s="68"/>
      <c r="H120" s="68"/>
      <c r="I120" s="69"/>
    </row>
    <row r="121" spans="1:9" ht="15" thickBot="1" x14ac:dyDescent="0.35">
      <c r="A121" s="45" t="s">
        <v>12</v>
      </c>
      <c r="B121" s="45" t="s">
        <v>13</v>
      </c>
      <c r="C121" s="45" t="s">
        <v>11</v>
      </c>
      <c r="D121" s="45" t="s">
        <v>3</v>
      </c>
      <c r="F121" s="45" t="s">
        <v>12</v>
      </c>
      <c r="G121" s="45" t="s">
        <v>13</v>
      </c>
      <c r="H121" s="45" t="s">
        <v>11</v>
      </c>
      <c r="I121" s="45" t="s">
        <v>3</v>
      </c>
    </row>
    <row r="122" spans="1:9" x14ac:dyDescent="0.3">
      <c r="A122" s="46">
        <f>'H5 - Dci'!A40</f>
        <v>0</v>
      </c>
      <c r="B122" s="47" t="s">
        <v>48</v>
      </c>
      <c r="C122" s="47">
        <f>'H5 - Dci'!D40</f>
        <v>0</v>
      </c>
      <c r="D122" s="48">
        <f>'H5 - Dci'!E40</f>
        <v>0</v>
      </c>
      <c r="F122" s="46">
        <f>'H5 - Dci'!A46</f>
        <v>0</v>
      </c>
      <c r="G122" s="47" t="s">
        <v>48</v>
      </c>
      <c r="H122" s="47">
        <f>'H5 - Dci'!D46</f>
        <v>0</v>
      </c>
      <c r="I122" s="48">
        <f>'H5 - Dci'!E46</f>
        <v>0</v>
      </c>
    </row>
    <row r="123" spans="1:9" x14ac:dyDescent="0.3">
      <c r="A123" s="46">
        <f>'H5 - Dci'!A41</f>
        <v>0</v>
      </c>
      <c r="B123" s="5" t="s">
        <v>48</v>
      </c>
      <c r="C123" s="47">
        <f>'H5 - Dci'!D41</f>
        <v>0</v>
      </c>
      <c r="D123" s="48">
        <f>'H5 - Dci'!E41</f>
        <v>0</v>
      </c>
      <c r="F123" s="46">
        <f>'H5 - Dci'!A47</f>
        <v>0</v>
      </c>
      <c r="G123" s="5" t="s">
        <v>48</v>
      </c>
      <c r="H123" s="47">
        <f>'H5 - Dci'!D47</f>
        <v>0</v>
      </c>
      <c r="I123" s="48">
        <f>'H5 - Dci'!E47</f>
        <v>0</v>
      </c>
    </row>
    <row r="124" spans="1:9" x14ac:dyDescent="0.3">
      <c r="A124" s="46">
        <f>'H5 - Dci'!A42</f>
        <v>0</v>
      </c>
      <c r="B124" s="5" t="s">
        <v>48</v>
      </c>
      <c r="C124" s="47">
        <f>'H5 - Dci'!D42</f>
        <v>0</v>
      </c>
      <c r="D124" s="48">
        <f>'H5 - Dci'!E42</f>
        <v>0</v>
      </c>
      <c r="F124" s="46">
        <f>'H5 - Dci'!A48</f>
        <v>0</v>
      </c>
      <c r="G124" s="5" t="s">
        <v>48</v>
      </c>
      <c r="H124" s="47">
        <f>'H5 - Dci'!D48</f>
        <v>0</v>
      </c>
      <c r="I124" s="48">
        <f>'H5 - Dci'!E48</f>
        <v>0</v>
      </c>
    </row>
    <row r="125" spans="1:9" x14ac:dyDescent="0.3">
      <c r="A125" s="46">
        <f>'H5 - Dci'!A43</f>
        <v>0</v>
      </c>
      <c r="B125" s="5" t="s">
        <v>48</v>
      </c>
      <c r="C125" s="47">
        <f>'H5 - Dci'!D43</f>
        <v>0</v>
      </c>
      <c r="D125" s="48">
        <f>'H5 - Dci'!E43</f>
        <v>0</v>
      </c>
      <c r="F125" s="46">
        <f>'H5 - Dci'!A49</f>
        <v>0</v>
      </c>
      <c r="G125" s="5" t="s">
        <v>48</v>
      </c>
      <c r="H125" s="47">
        <f>'H5 - Dci'!D49</f>
        <v>0</v>
      </c>
      <c r="I125" s="48">
        <f>'H5 - Dci'!E49</f>
        <v>0</v>
      </c>
    </row>
    <row r="126" spans="1:9" x14ac:dyDescent="0.3">
      <c r="A126" s="46">
        <f>'H5 - Dci'!A44</f>
        <v>0</v>
      </c>
      <c r="B126" s="5" t="s">
        <v>48</v>
      </c>
      <c r="C126" s="47">
        <f>'H5 - Dci'!D44</f>
        <v>0</v>
      </c>
      <c r="D126" s="48">
        <f>'H5 - Dci'!E44</f>
        <v>0</v>
      </c>
      <c r="F126" s="46">
        <f>'H5 - Dci'!A50</f>
        <v>0</v>
      </c>
      <c r="G126" s="5" t="s">
        <v>48</v>
      </c>
      <c r="H126" s="47">
        <f>'H5 - Dci'!D50</f>
        <v>0</v>
      </c>
      <c r="I126" s="48">
        <f>'H5 - Dci'!E50</f>
        <v>0</v>
      </c>
    </row>
    <row r="127" spans="1:9" x14ac:dyDescent="0.3">
      <c r="A127" s="46">
        <f>'H5 - Dci'!A45</f>
        <v>0</v>
      </c>
      <c r="B127" s="5" t="s">
        <v>48</v>
      </c>
      <c r="C127" s="47">
        <f>'H5 - Dci'!D45</f>
        <v>0</v>
      </c>
      <c r="D127" s="48">
        <f>'H5 - Dci'!E45</f>
        <v>0</v>
      </c>
      <c r="F127" s="46">
        <f>'H5 - Dci'!A51</f>
        <v>0</v>
      </c>
      <c r="G127" s="5" t="s">
        <v>48</v>
      </c>
      <c r="H127" s="47">
        <f>'H5 - Dci'!D51</f>
        <v>0</v>
      </c>
      <c r="I127" s="48">
        <f>'H5 - Dci'!E51</f>
        <v>0</v>
      </c>
    </row>
  </sheetData>
  <mergeCells count="28">
    <mergeCell ref="A46:D47"/>
    <mergeCell ref="F46:I47"/>
    <mergeCell ref="A56:D57"/>
    <mergeCell ref="F56:I57"/>
    <mergeCell ref="A66:D67"/>
    <mergeCell ref="A76:D77"/>
    <mergeCell ref="F76:I77"/>
    <mergeCell ref="A99:D100"/>
    <mergeCell ref="F99:I100"/>
    <mergeCell ref="A109:D110"/>
    <mergeCell ref="A87:I88"/>
    <mergeCell ref="F109:I110"/>
    <mergeCell ref="A119:D120"/>
    <mergeCell ref="F119:I120"/>
    <mergeCell ref="M3:N4"/>
    <mergeCell ref="A44:I45"/>
    <mergeCell ref="A1:I2"/>
    <mergeCell ref="A89:D90"/>
    <mergeCell ref="F89:I90"/>
    <mergeCell ref="A3:D4"/>
    <mergeCell ref="F3:I4"/>
    <mergeCell ref="A13:D14"/>
    <mergeCell ref="F13:I14"/>
    <mergeCell ref="A23:D24"/>
    <mergeCell ref="F23:I24"/>
    <mergeCell ref="A33:D34"/>
    <mergeCell ref="F33:I34"/>
    <mergeCell ref="F66:I67"/>
  </mergeCells>
  <pageMargins left="0.51181102362204722" right="0.51181102362204722" top="0.55118110236220474" bottom="0.55118110236220474" header="0.31496062992125984" footer="0.31496062992125984"/>
  <pageSetup paperSize="9" fitToWidth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13" workbookViewId="0">
      <selection activeCell="F27" sqref="F27:I28"/>
    </sheetView>
  </sheetViews>
  <sheetFormatPr defaultRowHeight="14.4" x14ac:dyDescent="0.3"/>
  <cols>
    <col min="1" max="1" width="38.88671875" customWidth="1"/>
    <col min="2" max="2" width="7.77734375" customWidth="1"/>
    <col min="3" max="3" width="10" customWidth="1"/>
    <col min="4" max="4" width="7.77734375" customWidth="1"/>
    <col min="6" max="6" width="38.88671875" customWidth="1"/>
    <col min="7" max="7" width="7.77734375" customWidth="1"/>
    <col min="8" max="8" width="10" customWidth="1"/>
    <col min="9" max="9" width="7.77734375" customWidth="1"/>
  </cols>
  <sheetData>
    <row r="1" spans="1:9" x14ac:dyDescent="0.3">
      <c r="A1" s="90" t="s">
        <v>26</v>
      </c>
      <c r="B1" s="90"/>
      <c r="C1" s="90"/>
      <c r="D1" s="90"/>
      <c r="F1" s="90" t="s">
        <v>26</v>
      </c>
      <c r="G1" s="90"/>
      <c r="H1" s="90"/>
      <c r="I1" s="90"/>
    </row>
    <row r="2" spans="1:9" ht="15" thickBot="1" x14ac:dyDescent="0.35">
      <c r="A2" s="91"/>
      <c r="B2" s="91"/>
      <c r="C2" s="91"/>
      <c r="D2" s="91"/>
      <c r="F2" s="91"/>
      <c r="G2" s="91"/>
      <c r="H2" s="91"/>
      <c r="I2" s="91"/>
    </row>
    <row r="3" spans="1:9" ht="15" thickBot="1" x14ac:dyDescent="0.35">
      <c r="A3" s="92" t="s">
        <v>34</v>
      </c>
      <c r="B3" s="92"/>
      <c r="C3" s="92"/>
      <c r="D3" s="92"/>
      <c r="F3" s="92" t="s">
        <v>37</v>
      </c>
      <c r="G3" s="92"/>
      <c r="H3" s="92"/>
      <c r="I3" s="92"/>
    </row>
    <row r="4" spans="1:9" ht="15" thickBot="1" x14ac:dyDescent="0.35">
      <c r="A4" s="92"/>
      <c r="B4" s="92"/>
      <c r="C4" s="92"/>
      <c r="D4" s="92"/>
      <c r="F4" s="92"/>
      <c r="G4" s="92"/>
      <c r="H4" s="92"/>
      <c r="I4" s="92"/>
    </row>
    <row r="5" spans="1:9" ht="15" thickBot="1" x14ac:dyDescent="0.35">
      <c r="A5" s="39" t="s">
        <v>7</v>
      </c>
      <c r="B5" s="39" t="s">
        <v>10</v>
      </c>
      <c r="C5" s="39" t="s">
        <v>24</v>
      </c>
      <c r="D5" s="39" t="s">
        <v>25</v>
      </c>
      <c r="F5" s="39" t="s">
        <v>7</v>
      </c>
      <c r="G5" s="39" t="s">
        <v>10</v>
      </c>
      <c r="H5" s="39" t="s">
        <v>24</v>
      </c>
      <c r="I5" s="39" t="s">
        <v>25</v>
      </c>
    </row>
    <row r="6" spans="1:9" x14ac:dyDescent="0.3">
      <c r="A6" s="8" t="str">
        <f>'D3 - Žkm'!J6</f>
        <v>ZŠ J. K. Tyla Písek</v>
      </c>
      <c r="B6" s="40">
        <f>'D3 - Žkm'!K6</f>
        <v>5</v>
      </c>
      <c r="C6" s="40">
        <f>'D3 - Žkm'!L6</f>
        <v>52</v>
      </c>
      <c r="D6" s="12">
        <f>'D3 - Žkm'!M6</f>
        <v>3</v>
      </c>
      <c r="F6" s="8" t="str">
        <f>'H3 - Žcm'!J6</f>
        <v>ZŠ Janderova Jindřichův Hradec</v>
      </c>
      <c r="G6" s="2">
        <f>'H3 - Žcm'!K6</f>
        <v>5</v>
      </c>
      <c r="H6" s="2">
        <f>'H3 - Žcm'!L6</f>
        <v>71</v>
      </c>
      <c r="I6" s="12">
        <f>'H3 - Žcm'!M6</f>
        <v>4</v>
      </c>
    </row>
    <row r="7" spans="1:9" x14ac:dyDescent="0.3">
      <c r="A7" s="9" t="str">
        <f>'D3 - Žkm'!J7</f>
        <v>ZŠ Jarošovská Jindřichův Hradec</v>
      </c>
      <c r="B7" s="41">
        <f>'D3 - Žkm'!K7</f>
        <v>5</v>
      </c>
      <c r="C7" s="41">
        <f>'D3 - Žkm'!L7</f>
        <v>25</v>
      </c>
      <c r="D7" s="6">
        <f>'D3 - Žkm'!M7</f>
        <v>2</v>
      </c>
      <c r="F7" s="9" t="str">
        <f>'H3 - Žcm'!J7</f>
        <v>ZŠ Jarošovská Jindřichův Hradec</v>
      </c>
      <c r="G7" s="3">
        <f>'H3 - Žcm'!K7</f>
        <v>5</v>
      </c>
      <c r="H7" s="3">
        <f>'H3 - Žcm'!L7</f>
        <v>78</v>
      </c>
      <c r="I7" s="6">
        <f>'H3 - Žcm'!M7</f>
        <v>5</v>
      </c>
    </row>
    <row r="8" spans="1:9" x14ac:dyDescent="0.3">
      <c r="A8" s="9" t="str">
        <f>'D3 - Žkm'!J8</f>
        <v>ZŠ Zborovská Tábor</v>
      </c>
      <c r="B8" s="41">
        <f>'D3 - Žkm'!K8</f>
        <v>6</v>
      </c>
      <c r="C8" s="41">
        <f>'D3 - Žkm'!L8</f>
        <v>19</v>
      </c>
      <c r="D8" s="6">
        <f>'D3 - Žkm'!M8</f>
        <v>1</v>
      </c>
      <c r="F8" s="9" t="str">
        <f>'H3 - Žcm'!J8</f>
        <v>ZŠ Zborovská Tábor</v>
      </c>
      <c r="G8" s="3">
        <f>'H3 - Žcm'!K8</f>
        <v>6</v>
      </c>
      <c r="H8" s="3">
        <f>'H3 - Žcm'!L8</f>
        <v>11</v>
      </c>
      <c r="I8" s="6">
        <f>'H3 - Žcm'!M8</f>
        <v>1</v>
      </c>
    </row>
    <row r="9" spans="1:9" x14ac:dyDescent="0.3">
      <c r="A9" s="9" t="str">
        <f>'D3 - Žkm'!J9</f>
        <v>ZŠ a MŠ Ludvíka Kuby České Budějovice</v>
      </c>
      <c r="B9" s="41">
        <f>'D3 - Žkm'!K9</f>
        <v>6</v>
      </c>
      <c r="C9" s="41">
        <f>'D3 - Žkm'!L9</f>
        <v>80</v>
      </c>
      <c r="D9" s="6">
        <f>'D3 - Žkm'!M9</f>
        <v>6</v>
      </c>
      <c r="F9" s="9" t="str">
        <f>'H3 - Žcm'!J9</f>
        <v>ZŠ Školní Kaplice</v>
      </c>
      <c r="G9" s="3">
        <f>'H3 - Žcm'!K9</f>
        <v>6</v>
      </c>
      <c r="H9" s="3">
        <f>'H3 - Žcm'!L9</f>
        <v>81</v>
      </c>
      <c r="I9" s="6">
        <f>'H3 - Žcm'!M9</f>
        <v>6</v>
      </c>
    </row>
    <row r="10" spans="1:9" x14ac:dyDescent="0.3">
      <c r="A10" s="9" t="str">
        <f>'D3 - Žkm'!J10</f>
        <v>ZŠ Školní Kaplice</v>
      </c>
      <c r="B10" s="41">
        <f>'D3 - Žkm'!K10</f>
        <v>6</v>
      </c>
      <c r="C10" s="41">
        <f>'D3 - Žkm'!L10</f>
        <v>74</v>
      </c>
      <c r="D10" s="6">
        <f>'D3 - Žkm'!M10</f>
        <v>4</v>
      </c>
      <c r="F10" s="9" t="str">
        <f>'H3 - Žcm'!J10</f>
        <v>ZŠ T. G. Masaryka Písek</v>
      </c>
      <c r="G10" s="3">
        <f>'H3 - Žcm'!K10</f>
        <v>5</v>
      </c>
      <c r="H10" s="3">
        <f>'H3 - Žcm'!L10</f>
        <v>52</v>
      </c>
      <c r="I10" s="6">
        <f>'H3 - Žcm'!M10</f>
        <v>3</v>
      </c>
    </row>
    <row r="11" spans="1:9" x14ac:dyDescent="0.3">
      <c r="A11" s="9" t="str">
        <f>'D3 - Žkm'!J11</f>
        <v>ZŠ Slavonice</v>
      </c>
      <c r="B11" s="41">
        <f>'D3 - Žkm'!K11</f>
        <v>6</v>
      </c>
      <c r="C11" s="41">
        <f>'D3 - Žkm'!L11</f>
        <v>77</v>
      </c>
      <c r="D11" s="6">
        <f>'D3 - Žkm'!M11</f>
        <v>5</v>
      </c>
      <c r="F11" s="9" t="str">
        <f>'H3 - Žcm'!J11</f>
        <v>ZŠ a MŠ Dubné</v>
      </c>
      <c r="G11" s="3">
        <f>'H3 - Žcm'!K11</f>
        <v>6</v>
      </c>
      <c r="H11" s="3">
        <f>'H3 - Žcm'!L11</f>
        <v>49</v>
      </c>
      <c r="I11" s="6">
        <f>'H3 - Žcm'!M11</f>
        <v>2</v>
      </c>
    </row>
    <row r="12" spans="1:9" x14ac:dyDescent="0.3">
      <c r="A12" s="9">
        <f>'D3 - Žkm'!J12</f>
        <v>0</v>
      </c>
      <c r="B12" s="41">
        <f>'D3 - Žkm'!K12</f>
        <v>0</v>
      </c>
      <c r="C12" s="41">
        <f>'D3 - Žkm'!L12</f>
        <v>0</v>
      </c>
      <c r="D12" s="6">
        <f>'D3 - Žkm'!M12</f>
        <v>0</v>
      </c>
      <c r="F12" s="9">
        <f>'H3 - Žcm'!J12</f>
        <v>0</v>
      </c>
      <c r="G12" s="3">
        <f>'H3 - Žcm'!K12</f>
        <v>0</v>
      </c>
      <c r="H12" s="3">
        <f>'H3 - Žcm'!L12</f>
        <v>0</v>
      </c>
      <c r="I12" s="6">
        <f>'H3 - Žcm'!M12</f>
        <v>0</v>
      </c>
    </row>
    <row r="13" spans="1:9" x14ac:dyDescent="0.3">
      <c r="A13" s="9">
        <f>'D3 - Žkm'!J13</f>
        <v>0</v>
      </c>
      <c r="B13" s="41">
        <f>'D3 - Žkm'!K13</f>
        <v>0</v>
      </c>
      <c r="C13" s="41">
        <f>'D3 - Žkm'!L13</f>
        <v>0</v>
      </c>
      <c r="D13" s="6">
        <f>'D3 - Žkm'!M13</f>
        <v>0</v>
      </c>
      <c r="F13" s="9">
        <f>'H3 - Žcm'!J13</f>
        <v>0</v>
      </c>
      <c r="G13" s="3">
        <f>'H3 - Žcm'!K13</f>
        <v>0</v>
      </c>
      <c r="H13" s="3">
        <f>'H3 - Žcm'!L13</f>
        <v>0</v>
      </c>
      <c r="I13" s="6">
        <f>'H3 - Žcm'!M13</f>
        <v>0</v>
      </c>
    </row>
    <row r="14" spans="1:9" ht="15" thickBot="1" x14ac:dyDescent="0.35">
      <c r="A14" s="30"/>
      <c r="D14" s="30"/>
      <c r="I14" s="30"/>
    </row>
    <row r="15" spans="1:9" ht="15" customHeight="1" thickBot="1" x14ac:dyDescent="0.35">
      <c r="A15" s="92" t="s">
        <v>35</v>
      </c>
      <c r="B15" s="92"/>
      <c r="C15" s="92"/>
      <c r="D15" s="92"/>
      <c r="F15" s="92" t="s">
        <v>38</v>
      </c>
      <c r="G15" s="92"/>
      <c r="H15" s="92"/>
      <c r="I15" s="92"/>
    </row>
    <row r="16" spans="1:9" ht="15" customHeight="1" thickBot="1" x14ac:dyDescent="0.35">
      <c r="A16" s="92"/>
      <c r="B16" s="92"/>
      <c r="C16" s="92"/>
      <c r="D16" s="92"/>
      <c r="F16" s="92"/>
      <c r="G16" s="92"/>
      <c r="H16" s="92"/>
      <c r="I16" s="92"/>
    </row>
    <row r="17" spans="1:9" ht="15" thickBot="1" x14ac:dyDescent="0.35">
      <c r="A17" s="39" t="s">
        <v>7</v>
      </c>
      <c r="B17" s="39" t="s">
        <v>10</v>
      </c>
      <c r="C17" s="39" t="s">
        <v>24</v>
      </c>
      <c r="D17" s="39" t="s">
        <v>25</v>
      </c>
      <c r="F17" s="39" t="s">
        <v>7</v>
      </c>
      <c r="G17" s="39" t="s">
        <v>10</v>
      </c>
      <c r="H17" s="39" t="s">
        <v>24</v>
      </c>
      <c r="I17" s="39" t="s">
        <v>25</v>
      </c>
    </row>
    <row r="18" spans="1:9" x14ac:dyDescent="0.3">
      <c r="A18" s="8" t="str">
        <f>'D4 - Žky'!J6</f>
        <v>ZŠ Janderova Jindřichův Hradec</v>
      </c>
      <c r="B18" s="2">
        <f>'D4 - Žky'!K6</f>
        <v>5</v>
      </c>
      <c r="C18" s="2">
        <f>'D4 - Žky'!L6</f>
        <v>43</v>
      </c>
      <c r="D18" s="12">
        <f>'D4 - Žky'!M6</f>
        <v>2</v>
      </c>
      <c r="F18" s="8" t="str">
        <f>'H4 - Žci'!J6</f>
        <v>ZŠ Nerudova České Budějovice</v>
      </c>
      <c r="G18" s="2">
        <f>'H4 - Žci'!K6</f>
        <v>5</v>
      </c>
      <c r="H18" s="2">
        <f>'H4 - Žci'!L6</f>
        <v>73</v>
      </c>
      <c r="I18" s="12">
        <f>'H4 - Žci'!M6</f>
        <v>5</v>
      </c>
    </row>
    <row r="19" spans="1:9" x14ac:dyDescent="0.3">
      <c r="A19" s="9" t="str">
        <f>'D4 - Žky'!J7</f>
        <v>Gymnázium Písek</v>
      </c>
      <c r="B19" s="3">
        <f>'D4 - Žky'!K7</f>
        <v>5</v>
      </c>
      <c r="C19" s="3">
        <f>'D4 - Žky'!L7</f>
        <v>51</v>
      </c>
      <c r="D19" s="6">
        <f>'D4 - Žky'!M7</f>
        <v>3</v>
      </c>
      <c r="F19" s="9" t="str">
        <f>'H4 - Žci'!J7</f>
        <v>ZŠ Janderova Jindřichův Hradec</v>
      </c>
      <c r="G19" s="3">
        <f>'H4 - Žci'!K7</f>
        <v>6</v>
      </c>
      <c r="H19" s="3">
        <f>'H4 - Žci'!L7</f>
        <v>45</v>
      </c>
      <c r="I19" s="6">
        <f>'H4 - Žci'!M7</f>
        <v>2</v>
      </c>
    </row>
    <row r="20" spans="1:9" x14ac:dyDescent="0.3">
      <c r="A20" s="9" t="str">
        <f>'D4 - Žky'!J8</f>
        <v>ZŠ Vajgar 692 Jindřichův Hradec</v>
      </c>
      <c r="B20" s="3">
        <f>'D4 - Žky'!K8</f>
        <v>6</v>
      </c>
      <c r="C20" s="3">
        <f>'D4 - Žky'!L8</f>
        <v>52</v>
      </c>
      <c r="D20" s="6">
        <f>'D4 - Žky'!M8</f>
        <v>4</v>
      </c>
      <c r="F20" s="9" t="str">
        <f>'H4 - Žci'!J8</f>
        <v>ZŠ Fantova Kaplice</v>
      </c>
      <c r="G20" s="3">
        <f>'H4 - Žci'!K8</f>
        <v>6</v>
      </c>
      <c r="H20" s="3">
        <f>'H4 - Žci'!L8</f>
        <v>55</v>
      </c>
      <c r="I20" s="6">
        <f>'H4 - Žci'!M8</f>
        <v>4</v>
      </c>
    </row>
    <row r="21" spans="1:9" x14ac:dyDescent="0.3">
      <c r="A21" s="9" t="str">
        <f>'D4 - Žky'!J9</f>
        <v>ZŠ a MŠ Ludvíka Kuby České Budějovice</v>
      </c>
      <c r="B21" s="3">
        <f>'D4 - Žky'!K9</f>
        <v>6</v>
      </c>
      <c r="C21" s="3">
        <f>'D4 - Žky'!L9</f>
        <v>101</v>
      </c>
      <c r="D21" s="6">
        <f>'D4 - Žky'!M9</f>
        <v>6</v>
      </c>
      <c r="F21" s="9" t="str">
        <f>'H4 - Žci'!J9</f>
        <v>ZŠ Zborovská Tábor</v>
      </c>
      <c r="G21" s="3">
        <f>'H4 - Žci'!K9</f>
        <v>6</v>
      </c>
      <c r="H21" s="3">
        <f>'H4 - Žci'!L9</f>
        <v>24</v>
      </c>
      <c r="I21" s="6">
        <f>'H4 - Žci'!M9</f>
        <v>1</v>
      </c>
    </row>
    <row r="22" spans="1:9" x14ac:dyDescent="0.3">
      <c r="A22" s="9" t="str">
        <f>'D4 - Žky'!J10</f>
        <v>ZŠ Školní Kaplice</v>
      </c>
      <c r="B22" s="3">
        <f>'D4 - Žky'!K10</f>
        <v>6</v>
      </c>
      <c r="C22" s="3">
        <f>'D4 - Žky'!L10</f>
        <v>69</v>
      </c>
      <c r="D22" s="6">
        <f>'D4 - Žky'!M10</f>
        <v>5</v>
      </c>
      <c r="F22" s="9" t="str">
        <f>'H4 - Žci'!J10</f>
        <v>ZŠ T. G. Masaryka Písek</v>
      </c>
      <c r="G22" s="3">
        <f>'H4 - Žci'!K10</f>
        <v>6</v>
      </c>
      <c r="H22" s="3">
        <f>'H4 - Žci'!L10</f>
        <v>55</v>
      </c>
      <c r="I22" s="6">
        <f>'H4 - Žci'!M10</f>
        <v>3</v>
      </c>
    </row>
    <row r="23" spans="1:9" x14ac:dyDescent="0.3">
      <c r="A23" s="9" t="str">
        <f>'D4 - Žky'!J11</f>
        <v>ZŠ a MŠ Jistebnice</v>
      </c>
      <c r="B23" s="3">
        <f>'D4 - Žky'!K11</f>
        <v>6</v>
      </c>
      <c r="C23" s="3">
        <f>'D4 - Žky'!L11</f>
        <v>21</v>
      </c>
      <c r="D23" s="6">
        <f>'D4 - Žky'!M11</f>
        <v>1</v>
      </c>
      <c r="F23" s="9" t="str">
        <f>'H4 - Žci'!J11</f>
        <v>ZŠ Nová Včelnice</v>
      </c>
      <c r="G23" s="3">
        <f>'H4 - Žci'!K11</f>
        <v>6</v>
      </c>
      <c r="H23" s="3">
        <f>'H4 - Žci'!L11</f>
        <v>75</v>
      </c>
      <c r="I23" s="6">
        <f>'H4 - Žci'!M11</f>
        <v>6</v>
      </c>
    </row>
    <row r="24" spans="1:9" x14ac:dyDescent="0.3">
      <c r="A24" s="9">
        <f>'D4 - Žky'!J12</f>
        <v>0</v>
      </c>
      <c r="B24" s="3">
        <f>'D4 - Žky'!K12</f>
        <v>0</v>
      </c>
      <c r="C24" s="3">
        <f>'D4 - Žky'!L12</f>
        <v>0</v>
      </c>
      <c r="D24" s="6">
        <f>'D4 - Žky'!M12</f>
        <v>0</v>
      </c>
      <c r="F24" s="9">
        <f>'H4 - Žci'!J12</f>
        <v>0</v>
      </c>
      <c r="G24" s="3">
        <f>'H4 - Žci'!K12</f>
        <v>0</v>
      </c>
      <c r="H24" s="3">
        <f>'H4 - Žci'!L12</f>
        <v>0</v>
      </c>
      <c r="I24" s="6">
        <f>'H4 - Žci'!M12</f>
        <v>0</v>
      </c>
    </row>
    <row r="25" spans="1:9" x14ac:dyDescent="0.3">
      <c r="A25" s="9">
        <f>'D4 - Žky'!J13</f>
        <v>0</v>
      </c>
      <c r="B25" s="3">
        <f>'D4 - Žky'!K13</f>
        <v>0</v>
      </c>
      <c r="C25" s="3">
        <f>'D4 - Žky'!L13</f>
        <v>0</v>
      </c>
      <c r="D25" s="6">
        <f>'D4 - Žky'!M13</f>
        <v>0</v>
      </c>
      <c r="F25" s="9">
        <f>'H4 - Žci'!J13</f>
        <v>0</v>
      </c>
      <c r="G25" s="3">
        <f>'H4 - Žci'!K13</f>
        <v>0</v>
      </c>
      <c r="H25" s="3">
        <f>'H4 - Žci'!L13</f>
        <v>0</v>
      </c>
      <c r="I25" s="6">
        <f>'H4 - Žci'!M13</f>
        <v>0</v>
      </c>
    </row>
    <row r="26" spans="1:9" ht="15" thickBot="1" x14ac:dyDescent="0.35">
      <c r="A26" s="30"/>
      <c r="D26" s="30"/>
      <c r="F26" s="30"/>
    </row>
    <row r="27" spans="1:9" ht="15" customHeight="1" thickBot="1" x14ac:dyDescent="0.35">
      <c r="A27" s="92" t="s">
        <v>36</v>
      </c>
      <c r="B27" s="92"/>
      <c r="C27" s="92"/>
      <c r="D27" s="92"/>
      <c r="F27" s="92" t="s">
        <v>39</v>
      </c>
      <c r="G27" s="92"/>
      <c r="H27" s="92"/>
      <c r="I27" s="92"/>
    </row>
    <row r="28" spans="1:9" ht="15" customHeight="1" thickBot="1" x14ac:dyDescent="0.35">
      <c r="A28" s="92"/>
      <c r="B28" s="92"/>
      <c r="C28" s="92"/>
      <c r="D28" s="92"/>
      <c r="F28" s="92"/>
      <c r="G28" s="92"/>
      <c r="H28" s="92"/>
      <c r="I28" s="92"/>
    </row>
    <row r="29" spans="1:9" ht="15" thickBot="1" x14ac:dyDescent="0.35">
      <c r="A29" s="39" t="s">
        <v>7</v>
      </c>
      <c r="B29" s="39" t="s">
        <v>10</v>
      </c>
      <c r="C29" s="39" t="s">
        <v>24</v>
      </c>
      <c r="D29" s="39" t="s">
        <v>25</v>
      </c>
      <c r="F29" s="39" t="s">
        <v>7</v>
      </c>
      <c r="G29" s="39" t="s">
        <v>10</v>
      </c>
      <c r="H29" s="39" t="s">
        <v>24</v>
      </c>
      <c r="I29" s="39" t="s">
        <v>25</v>
      </c>
    </row>
    <row r="30" spans="1:9" x14ac:dyDescent="0.3">
      <c r="A30" s="8" t="str">
        <f>'D5 - Dky'!J6</f>
        <v>Gymnázium Písek</v>
      </c>
      <c r="B30" s="2">
        <f>'D5 - Dky'!K6</f>
        <v>5</v>
      </c>
      <c r="C30" s="2">
        <f>'D5 - Dky'!L6</f>
        <v>29</v>
      </c>
      <c r="D30" s="12">
        <f>'D5 - Dky'!M6</f>
        <v>2</v>
      </c>
      <c r="F30" s="8" t="str">
        <f>'H5 - Dci'!J6</f>
        <v>SŠ České Velenice</v>
      </c>
      <c r="G30" s="2">
        <f>'H5 - Dci'!K6</f>
        <v>6</v>
      </c>
      <c r="H30" s="2">
        <f>'H5 - Dci'!L6</f>
        <v>66</v>
      </c>
      <c r="I30" s="12">
        <f>'H5 - Dci'!M6</f>
        <v>5</v>
      </c>
    </row>
    <row r="31" spans="1:9" x14ac:dyDescent="0.3">
      <c r="A31" s="9" t="str">
        <f>'D5 - Dky'!J7</f>
        <v>Gymnázium Pierra de Coubertina Tábor</v>
      </c>
      <c r="B31" s="3">
        <f>'D5 - Dky'!K7</f>
        <v>5</v>
      </c>
      <c r="C31" s="3">
        <f>'D5 - Dky'!L7</f>
        <v>33</v>
      </c>
      <c r="D31" s="6">
        <f>'D5 - Dky'!M7</f>
        <v>3</v>
      </c>
      <c r="F31" s="9" t="str">
        <f>'H5 - Dci'!J7</f>
        <v>Gymnázium Písek</v>
      </c>
      <c r="G31" s="3">
        <f>'H5 - Dci'!K7</f>
        <v>5</v>
      </c>
      <c r="H31" s="3">
        <f>'H5 - Dci'!L7</f>
        <v>19</v>
      </c>
      <c r="I31" s="6">
        <f>'H5 - Dci'!M7</f>
        <v>1</v>
      </c>
    </row>
    <row r="32" spans="1:9" x14ac:dyDescent="0.3">
      <c r="A32" s="9" t="str">
        <f>'D5 - Dky'!J8</f>
        <v>SŠRV Jakuba Krčína Třeboň</v>
      </c>
      <c r="B32" s="3">
        <f>'D5 - Dky'!K8</f>
        <v>4</v>
      </c>
      <c r="C32" s="3">
        <f>'D5 - Dky'!L8</f>
        <v>53</v>
      </c>
      <c r="D32" s="6">
        <f>'D5 - Dky'!M8</f>
        <v>4</v>
      </c>
      <c r="F32" s="9" t="str">
        <f>'H5 - Dci'!J8</f>
        <v>SpŠ Stavební České Budějovice</v>
      </c>
      <c r="G32" s="3">
        <f>'H5 - Dci'!K8</f>
        <v>4</v>
      </c>
      <c r="H32" s="3">
        <f>'H5 - Dci'!L8</f>
        <v>59</v>
      </c>
      <c r="I32" s="6">
        <f>'H5 - Dci'!M8</f>
        <v>4</v>
      </c>
    </row>
    <row r="33" spans="1:9" x14ac:dyDescent="0.3">
      <c r="A33" s="9" t="str">
        <f>'D5 - Dky'!J9</f>
        <v>Gymnázium Vítězslava Nováka Jindřichův Hradec</v>
      </c>
      <c r="B33" s="3">
        <f>'D5 - Dky'!K9</f>
        <v>5</v>
      </c>
      <c r="C33" s="3">
        <f>'D5 - Dky'!L9</f>
        <v>25</v>
      </c>
      <c r="D33" s="6">
        <f>'D5 - Dky'!M9</f>
        <v>1</v>
      </c>
      <c r="F33" s="9" t="str">
        <f>'H5 - Dci'!J9</f>
        <v>Gymnázium Pierra de Coubertina Tábor</v>
      </c>
      <c r="G33" s="3">
        <f>'H5 - Dci'!K9</f>
        <v>6</v>
      </c>
      <c r="H33" s="3">
        <f>'H5 - Dci'!L9</f>
        <v>32</v>
      </c>
      <c r="I33" s="6">
        <f>'H5 - Dci'!M9</f>
        <v>2</v>
      </c>
    </row>
    <row r="34" spans="1:9" x14ac:dyDescent="0.3">
      <c r="A34" s="9">
        <f>'D5 - Dky'!J10</f>
        <v>0</v>
      </c>
      <c r="B34" s="3">
        <f>'D5 - Dky'!K10</f>
        <v>0</v>
      </c>
      <c r="C34" s="3">
        <f>'D5 - Dky'!L10</f>
        <v>0</v>
      </c>
      <c r="D34" s="6">
        <f>'D5 - Dky'!M10</f>
        <v>0</v>
      </c>
      <c r="F34" s="9" t="str">
        <f>'H5 - Dci'!J10</f>
        <v>Gymnázium Vítězslava Nováka Jindřichův Hradec</v>
      </c>
      <c r="G34" s="3">
        <f>'H5 - Dci'!K10</f>
        <v>6</v>
      </c>
      <c r="H34" s="3">
        <f>'H5 - Dci'!L10</f>
        <v>39</v>
      </c>
      <c r="I34" s="6">
        <f>'H5 - Dci'!M10</f>
        <v>3</v>
      </c>
    </row>
    <row r="35" spans="1:9" x14ac:dyDescent="0.3">
      <c r="A35" s="9">
        <f>'D5 - Dky'!J11</f>
        <v>0</v>
      </c>
      <c r="B35" s="3">
        <f>'D5 - Dky'!K11</f>
        <v>0</v>
      </c>
      <c r="C35" s="3">
        <f>'D5 - Dky'!L11</f>
        <v>0</v>
      </c>
      <c r="D35" s="6">
        <f>'D5 - Dky'!M11</f>
        <v>0</v>
      </c>
      <c r="F35" s="9">
        <f>'H5 - Dci'!J11</f>
        <v>0</v>
      </c>
      <c r="G35" s="3">
        <f>'H5 - Dci'!K11</f>
        <v>0</v>
      </c>
      <c r="H35" s="3">
        <f>'H5 - Dci'!L11</f>
        <v>0</v>
      </c>
      <c r="I35" s="6">
        <f>'H5 - Dci'!M11</f>
        <v>0</v>
      </c>
    </row>
    <row r="36" spans="1:9" x14ac:dyDescent="0.3">
      <c r="A36" s="9">
        <f>'D5 - Dky'!J12</f>
        <v>0</v>
      </c>
      <c r="B36" s="3">
        <f>'D5 - Dky'!K12</f>
        <v>0</v>
      </c>
      <c r="C36" s="3">
        <f>'D5 - Dky'!L12</f>
        <v>0</v>
      </c>
      <c r="D36" s="6">
        <f>'D5 - Dky'!M12</f>
        <v>0</v>
      </c>
      <c r="F36" s="9">
        <f>'H5 - Dci'!J12</f>
        <v>0</v>
      </c>
      <c r="G36" s="3">
        <f>'H5 - Dci'!K12</f>
        <v>0</v>
      </c>
      <c r="H36" s="3">
        <f>'H5 - Dci'!L12</f>
        <v>0</v>
      </c>
      <c r="I36" s="6">
        <f>'H5 - Dci'!M12</f>
        <v>0</v>
      </c>
    </row>
    <row r="37" spans="1:9" x14ac:dyDescent="0.3">
      <c r="A37" s="9">
        <f>'D5 - Dky'!J13</f>
        <v>0</v>
      </c>
      <c r="B37" s="3">
        <f>'D5 - Dky'!K13</f>
        <v>0</v>
      </c>
      <c r="C37" s="3">
        <f>'D5 - Dky'!L13</f>
        <v>0</v>
      </c>
      <c r="D37" s="6">
        <f>'D5 - Dky'!M13</f>
        <v>0</v>
      </c>
      <c r="F37" s="9">
        <f>'H5 - Dci'!J13</f>
        <v>0</v>
      </c>
      <c r="G37" s="3">
        <f>'H5 - Dci'!K13</f>
        <v>0</v>
      </c>
      <c r="H37" s="3">
        <f>'H5 - Dci'!L13</f>
        <v>0</v>
      </c>
      <c r="I37" s="6">
        <f>'H5 - Dci'!M13</f>
        <v>0</v>
      </c>
    </row>
  </sheetData>
  <mergeCells count="8">
    <mergeCell ref="F1:I2"/>
    <mergeCell ref="A1:D2"/>
    <mergeCell ref="A3:D4"/>
    <mergeCell ref="A15:D16"/>
    <mergeCell ref="A27:D28"/>
    <mergeCell ref="F3:I4"/>
    <mergeCell ref="F15:I16"/>
    <mergeCell ref="F27:I28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D3 - Žkm</vt:lpstr>
      <vt:lpstr>H3 - Žcm</vt:lpstr>
      <vt:lpstr>D4 - Žky</vt:lpstr>
      <vt:lpstr>H4 - Žci</vt:lpstr>
      <vt:lpstr>D5 - Dky</vt:lpstr>
      <vt:lpstr>H5 - Dci</vt:lpstr>
      <vt:lpstr>SČ - přehled školy Dívky</vt:lpstr>
      <vt:lpstr>SČ - přehled školy Hoši</vt:lpstr>
      <vt:lpstr>Celkové výsledky škol</vt:lpstr>
      <vt:lpstr>'Celkové výsledky škol'!Názvy_tisku</vt:lpstr>
      <vt:lpstr>'D3 - Žkm'!Názvy_tisku</vt:lpstr>
      <vt:lpstr>'D4 - Žky'!Názvy_tisku</vt:lpstr>
      <vt:lpstr>'D5 - Dky'!Názvy_tisku</vt:lpstr>
      <vt:lpstr>'H3 - Žcm'!Názvy_tisku</vt:lpstr>
      <vt:lpstr>'H4 - Žci'!Názvy_tisku</vt:lpstr>
      <vt:lpstr>'H5 - Dci'!Názvy_tisku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2023-10-10T10:22:27Z</cp:lastPrinted>
  <dcterms:created xsi:type="dcterms:W3CDTF">2021-10-06T20:23:42Z</dcterms:created>
  <dcterms:modified xsi:type="dcterms:W3CDTF">2023-10-10T10:25:48Z</dcterms:modified>
</cp:coreProperties>
</file>