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lejt\Disk Google\SKOKJH\Školní soutěže\2025\"/>
    </mc:Choice>
  </mc:AlternateContent>
  <xr:revisionPtr revIDLastSave="0" documentId="13_ncr:1_{C4911B79-EF85-47A5-BA99-F32D559E9EE9}" xr6:coauthVersionLast="47" xr6:coauthVersionMax="47" xr10:uidLastSave="{00000000-0000-0000-0000-000000000000}"/>
  <bookViews>
    <workbookView xWindow="-108" yWindow="-108" windowWidth="23256" windowHeight="12456" tabRatio="796" activeTab="1" xr2:uid="{00000000-000D-0000-FFFF-FFFF00000000}"/>
  </bookViews>
  <sheets>
    <sheet name="Žkm (D.III)" sheetId="1" r:id="rId1"/>
    <sheet name="Žcm (H.III)" sheetId="2" r:id="rId2"/>
    <sheet name="Žky (D.IV)" sheetId="3" r:id="rId3"/>
    <sheet name="Žci (H.IV)" sheetId="4" r:id="rId4"/>
    <sheet name="Dky (D.V)" sheetId="5" r:id="rId5"/>
    <sheet name="Dci (H.V)" sheetId="6" r:id="rId6"/>
    <sheet name="SČ - přehled školy Dívky" sheetId="7" r:id="rId7"/>
    <sheet name="SČ - přehled školy Hoši" sheetId="8" r:id="rId8"/>
    <sheet name="Informace o závodě" sheetId="9" r:id="rId9"/>
  </sheets>
  <definedNames>
    <definedName name="_xlnm.Print_Titles" localSheetId="3">'Žci (H.IV)'!$1:$3</definedName>
    <definedName name="_xlnm.Print_Titles" localSheetId="1">'Žcm (H.III)'!$1:$3</definedName>
    <definedName name="_xlnm.Print_Titles" localSheetId="0">'Žkm (D.III)'!$1:$3</definedName>
    <definedName name="_xlnm.Print_Titles" localSheetId="2">'Žky (D.IV)'!$1:$3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9" i="6" l="1" a="1"/>
  <c r="O19" i="6" s="1"/>
  <c r="O18" i="6" a="1"/>
  <c r="O18" i="6" s="1"/>
  <c r="O17" i="6" a="1"/>
  <c r="O17" i="6" s="1"/>
  <c r="O16" i="6" a="1"/>
  <c r="O16" i="6" s="1"/>
  <c r="O19" i="5" a="1"/>
  <c r="O19" i="5" s="1"/>
  <c r="P19" i="5" s="1"/>
  <c r="O18" i="5" a="1"/>
  <c r="O18" i="5" s="1"/>
  <c r="P18" i="5" s="1"/>
  <c r="O17" i="5" a="1"/>
  <c r="O17" i="5" s="1"/>
  <c r="P17" i="5" s="1"/>
  <c r="O16" i="5" a="1"/>
  <c r="O16" i="5" s="1"/>
  <c r="P16" i="5" s="1"/>
  <c r="O15" i="5" a="1"/>
  <c r="O15" i="5" s="1"/>
  <c r="P15" i="5" s="1"/>
  <c r="O14" i="5" a="1"/>
  <c r="O14" i="5" s="1"/>
  <c r="P14" i="5" s="1"/>
  <c r="O13" i="5" a="1"/>
  <c r="O13" i="5" s="1"/>
  <c r="P13" i="5" s="1"/>
  <c r="O19" i="4" a="1"/>
  <c r="O19" i="4" s="1"/>
  <c r="O18" i="4" a="1"/>
  <c r="O18" i="4" s="1"/>
  <c r="O19" i="1" a="1"/>
  <c r="O19" i="1" s="1"/>
  <c r="O18" i="1" a="1"/>
  <c r="O18" i="1" s="1"/>
  <c r="O19" i="2" a="1"/>
  <c r="O19" i="2" s="1"/>
  <c r="O19" i="3" a="1"/>
  <c r="O19" i="3" s="1"/>
  <c r="O18" i="3" a="1"/>
  <c r="O18" i="3" s="1"/>
  <c r="O17" i="3" a="1"/>
  <c r="O17" i="3" s="1"/>
  <c r="O13" i="3" a="1"/>
  <c r="O13" i="3" s="1"/>
  <c r="N13" i="3"/>
  <c r="I75" i="6"/>
  <c r="H75" i="6"/>
  <c r="I74" i="6"/>
  <c r="H74" i="6"/>
  <c r="I73" i="6"/>
  <c r="H73" i="6"/>
  <c r="I72" i="6"/>
  <c r="H72" i="6"/>
  <c r="I71" i="6"/>
  <c r="H71" i="6"/>
  <c r="I70" i="6"/>
  <c r="H70" i="6"/>
  <c r="I69" i="6"/>
  <c r="H69" i="6"/>
  <c r="I68" i="6"/>
  <c r="H68" i="6"/>
  <c r="I67" i="6"/>
  <c r="H67" i="6"/>
  <c r="I66" i="6"/>
  <c r="H66" i="6"/>
  <c r="I65" i="6"/>
  <c r="H65" i="6"/>
  <c r="I64" i="6"/>
  <c r="H64" i="6"/>
  <c r="I63" i="6"/>
  <c r="H63" i="6"/>
  <c r="I62" i="6"/>
  <c r="H62" i="6"/>
  <c r="I61" i="6"/>
  <c r="H61" i="6"/>
  <c r="I60" i="6"/>
  <c r="H60" i="6"/>
  <c r="I59" i="6"/>
  <c r="H59" i="6"/>
  <c r="I58" i="6"/>
  <c r="H58" i="6"/>
  <c r="I57" i="6"/>
  <c r="H57" i="6"/>
  <c r="I56" i="6"/>
  <c r="H56" i="6"/>
  <c r="I55" i="6"/>
  <c r="H55" i="6"/>
  <c r="I54" i="6"/>
  <c r="H54" i="6"/>
  <c r="I53" i="6"/>
  <c r="H53" i="6"/>
  <c r="I52" i="6"/>
  <c r="H52" i="6"/>
  <c r="I51" i="6"/>
  <c r="H51" i="6"/>
  <c r="I50" i="6"/>
  <c r="H50" i="6"/>
  <c r="I49" i="6"/>
  <c r="H49" i="6"/>
  <c r="I48" i="6"/>
  <c r="H48" i="6"/>
  <c r="I47" i="6"/>
  <c r="H47" i="6"/>
  <c r="I46" i="6"/>
  <c r="H46" i="6"/>
  <c r="I45" i="6"/>
  <c r="H45" i="6"/>
  <c r="I44" i="6"/>
  <c r="H44" i="6"/>
  <c r="I43" i="6"/>
  <c r="H43" i="6"/>
  <c r="I42" i="6"/>
  <c r="H42" i="6"/>
  <c r="I41" i="6"/>
  <c r="H41" i="6"/>
  <c r="I40" i="6"/>
  <c r="H40" i="6"/>
  <c r="I39" i="6"/>
  <c r="H39" i="6"/>
  <c r="I38" i="6"/>
  <c r="H38" i="6"/>
  <c r="I37" i="6"/>
  <c r="H37" i="6"/>
  <c r="I36" i="6"/>
  <c r="H36" i="6"/>
  <c r="I35" i="6"/>
  <c r="H35" i="6"/>
  <c r="I34" i="6"/>
  <c r="H34" i="6"/>
  <c r="I33" i="6"/>
  <c r="H33" i="6"/>
  <c r="I32" i="6"/>
  <c r="H32" i="6"/>
  <c r="I31" i="6"/>
  <c r="H31" i="6"/>
  <c r="I30" i="6"/>
  <c r="H30" i="6"/>
  <c r="I29" i="6"/>
  <c r="H29" i="6"/>
  <c r="I28" i="6"/>
  <c r="H28" i="6"/>
  <c r="I27" i="6"/>
  <c r="H27" i="6"/>
  <c r="I26" i="6"/>
  <c r="H26" i="6"/>
  <c r="I25" i="6"/>
  <c r="H25" i="6"/>
  <c r="I24" i="6"/>
  <c r="H24" i="6"/>
  <c r="I23" i="6"/>
  <c r="H23" i="6"/>
  <c r="I22" i="6"/>
  <c r="H22" i="6"/>
  <c r="I21" i="6"/>
  <c r="H21" i="6"/>
  <c r="I20" i="6"/>
  <c r="H20" i="6"/>
  <c r="I19" i="6"/>
  <c r="H19" i="6"/>
  <c r="I18" i="6"/>
  <c r="H18" i="6"/>
  <c r="I17" i="6"/>
  <c r="H17" i="6"/>
  <c r="I16" i="6"/>
  <c r="H16" i="6"/>
  <c r="I15" i="6"/>
  <c r="H15" i="6"/>
  <c r="I14" i="6"/>
  <c r="H14" i="6"/>
  <c r="I13" i="6"/>
  <c r="H13" i="6"/>
  <c r="I12" i="6"/>
  <c r="H12" i="6"/>
  <c r="I11" i="6"/>
  <c r="H11" i="6"/>
  <c r="I10" i="6"/>
  <c r="H10" i="6"/>
  <c r="I9" i="6"/>
  <c r="H9" i="6"/>
  <c r="I8" i="6"/>
  <c r="H8" i="6"/>
  <c r="I7" i="6"/>
  <c r="H7" i="6"/>
  <c r="I6" i="6"/>
  <c r="H6" i="6"/>
  <c r="I5" i="6"/>
  <c r="H5" i="6"/>
  <c r="I4" i="6"/>
  <c r="H4" i="6"/>
  <c r="I75" i="5"/>
  <c r="H75" i="5"/>
  <c r="I74" i="5"/>
  <c r="H74" i="5"/>
  <c r="I73" i="5"/>
  <c r="H73" i="5"/>
  <c r="I72" i="5"/>
  <c r="H72" i="5"/>
  <c r="I71" i="5"/>
  <c r="H71" i="5"/>
  <c r="I70" i="5"/>
  <c r="H70" i="5"/>
  <c r="I69" i="5"/>
  <c r="H69" i="5"/>
  <c r="I68" i="5"/>
  <c r="H68" i="5"/>
  <c r="I67" i="5"/>
  <c r="H67" i="5"/>
  <c r="I66" i="5"/>
  <c r="H66" i="5"/>
  <c r="I65" i="5"/>
  <c r="H65" i="5"/>
  <c r="I64" i="5"/>
  <c r="H64" i="5"/>
  <c r="I63" i="5"/>
  <c r="H63" i="5"/>
  <c r="I62" i="5"/>
  <c r="H62" i="5"/>
  <c r="I61" i="5"/>
  <c r="H61" i="5"/>
  <c r="I60" i="5"/>
  <c r="H60" i="5"/>
  <c r="I59" i="5"/>
  <c r="H59" i="5"/>
  <c r="I58" i="5"/>
  <c r="H58" i="5"/>
  <c r="I57" i="5"/>
  <c r="H57" i="5"/>
  <c r="I56" i="5"/>
  <c r="H56" i="5"/>
  <c r="I55" i="5"/>
  <c r="H55" i="5"/>
  <c r="I54" i="5"/>
  <c r="H54" i="5"/>
  <c r="I53" i="5"/>
  <c r="H53" i="5"/>
  <c r="I52" i="5"/>
  <c r="H52" i="5"/>
  <c r="I51" i="5"/>
  <c r="H51" i="5"/>
  <c r="I50" i="5"/>
  <c r="H50" i="5"/>
  <c r="I49" i="5"/>
  <c r="H49" i="5"/>
  <c r="I48" i="5"/>
  <c r="H48" i="5"/>
  <c r="I47" i="5"/>
  <c r="H47" i="5"/>
  <c r="I46" i="5"/>
  <c r="H46" i="5"/>
  <c r="I45" i="5"/>
  <c r="H45" i="5"/>
  <c r="I44" i="5"/>
  <c r="H44" i="5"/>
  <c r="I43" i="5"/>
  <c r="H43" i="5"/>
  <c r="I42" i="5"/>
  <c r="H42" i="5"/>
  <c r="I41" i="5"/>
  <c r="H41" i="5"/>
  <c r="I40" i="5"/>
  <c r="H40" i="5"/>
  <c r="I39" i="5"/>
  <c r="H39" i="5"/>
  <c r="I38" i="5"/>
  <c r="H38" i="5"/>
  <c r="I37" i="5"/>
  <c r="H37" i="5"/>
  <c r="I36" i="5"/>
  <c r="H36" i="5"/>
  <c r="I35" i="5"/>
  <c r="H35" i="5"/>
  <c r="I34" i="5"/>
  <c r="H34" i="5"/>
  <c r="I33" i="5"/>
  <c r="H33" i="5"/>
  <c r="I32" i="5"/>
  <c r="H32" i="5"/>
  <c r="I31" i="5"/>
  <c r="H31" i="5"/>
  <c r="I30" i="5"/>
  <c r="H30" i="5"/>
  <c r="I29" i="5"/>
  <c r="H29" i="5"/>
  <c r="I28" i="5"/>
  <c r="H28" i="5"/>
  <c r="I27" i="5"/>
  <c r="H27" i="5"/>
  <c r="I26" i="5"/>
  <c r="H26" i="5"/>
  <c r="I25" i="5"/>
  <c r="H25" i="5"/>
  <c r="I24" i="5"/>
  <c r="H24" i="5"/>
  <c r="I23" i="5"/>
  <c r="H23" i="5"/>
  <c r="I22" i="5"/>
  <c r="H22" i="5"/>
  <c r="I21" i="5"/>
  <c r="H21" i="5"/>
  <c r="I20" i="5"/>
  <c r="H20" i="5"/>
  <c r="I19" i="5"/>
  <c r="H19" i="5"/>
  <c r="I18" i="5"/>
  <c r="H18" i="5"/>
  <c r="I17" i="5"/>
  <c r="H17" i="5"/>
  <c r="I16" i="5"/>
  <c r="H16" i="5"/>
  <c r="I15" i="5"/>
  <c r="H15" i="5"/>
  <c r="I14" i="5"/>
  <c r="H14" i="5"/>
  <c r="I13" i="5"/>
  <c r="H13" i="5"/>
  <c r="I12" i="5"/>
  <c r="H12" i="5"/>
  <c r="I11" i="5"/>
  <c r="H11" i="5"/>
  <c r="I10" i="5"/>
  <c r="H10" i="5"/>
  <c r="I9" i="5"/>
  <c r="H9" i="5"/>
  <c r="I8" i="5"/>
  <c r="H8" i="5"/>
  <c r="I7" i="5"/>
  <c r="H7" i="5"/>
  <c r="I6" i="5"/>
  <c r="H6" i="5"/>
  <c r="I5" i="5"/>
  <c r="H5" i="5"/>
  <c r="I4" i="5"/>
  <c r="H4" i="5"/>
  <c r="I75" i="4"/>
  <c r="H75" i="4"/>
  <c r="I74" i="4"/>
  <c r="H74" i="4"/>
  <c r="I73" i="4"/>
  <c r="H73" i="4"/>
  <c r="I72" i="4"/>
  <c r="H72" i="4"/>
  <c r="I71" i="4"/>
  <c r="H71" i="4"/>
  <c r="I70" i="4"/>
  <c r="H70" i="4"/>
  <c r="I69" i="4"/>
  <c r="H69" i="4"/>
  <c r="I68" i="4"/>
  <c r="H68" i="4"/>
  <c r="I67" i="4"/>
  <c r="H67" i="4"/>
  <c r="I66" i="4"/>
  <c r="H66" i="4"/>
  <c r="I65" i="4"/>
  <c r="H65" i="4"/>
  <c r="I64" i="4"/>
  <c r="H64" i="4"/>
  <c r="I63" i="4"/>
  <c r="H63" i="4"/>
  <c r="I62" i="4"/>
  <c r="H62" i="4"/>
  <c r="I61" i="4"/>
  <c r="H61" i="4"/>
  <c r="I60" i="4"/>
  <c r="H60" i="4"/>
  <c r="I59" i="4"/>
  <c r="H59" i="4"/>
  <c r="I58" i="4"/>
  <c r="H58" i="4"/>
  <c r="I57" i="4"/>
  <c r="H57" i="4"/>
  <c r="I56" i="4"/>
  <c r="H56" i="4"/>
  <c r="I55" i="4"/>
  <c r="H55" i="4"/>
  <c r="I54" i="4"/>
  <c r="H54" i="4"/>
  <c r="I53" i="4"/>
  <c r="H53" i="4"/>
  <c r="I52" i="4"/>
  <c r="H52" i="4"/>
  <c r="I51" i="4"/>
  <c r="H51" i="4"/>
  <c r="I50" i="4"/>
  <c r="H50" i="4"/>
  <c r="I49" i="4"/>
  <c r="H49" i="4"/>
  <c r="I48" i="4"/>
  <c r="H48" i="4"/>
  <c r="I47" i="4"/>
  <c r="H47" i="4"/>
  <c r="I46" i="4"/>
  <c r="H46" i="4"/>
  <c r="I45" i="4"/>
  <c r="H45" i="4"/>
  <c r="I44" i="4"/>
  <c r="H44" i="4"/>
  <c r="I43" i="4"/>
  <c r="H43" i="4"/>
  <c r="I42" i="4"/>
  <c r="H42" i="4"/>
  <c r="I41" i="4"/>
  <c r="H41" i="4"/>
  <c r="I40" i="4"/>
  <c r="H40" i="4"/>
  <c r="I39" i="4"/>
  <c r="H39" i="4"/>
  <c r="I38" i="4"/>
  <c r="H38" i="4"/>
  <c r="I37" i="4"/>
  <c r="H37" i="4"/>
  <c r="I36" i="4"/>
  <c r="H36" i="4"/>
  <c r="I35" i="4"/>
  <c r="H35" i="4"/>
  <c r="I34" i="4"/>
  <c r="H34" i="4"/>
  <c r="I33" i="4"/>
  <c r="H33" i="4"/>
  <c r="I32" i="4"/>
  <c r="H32" i="4"/>
  <c r="I31" i="4"/>
  <c r="H31" i="4"/>
  <c r="I30" i="4"/>
  <c r="H30" i="4"/>
  <c r="I29" i="4"/>
  <c r="H29" i="4"/>
  <c r="I28" i="4"/>
  <c r="H28" i="4"/>
  <c r="I27" i="4"/>
  <c r="H27" i="4"/>
  <c r="I26" i="4"/>
  <c r="H26" i="4"/>
  <c r="I25" i="4"/>
  <c r="H25" i="4"/>
  <c r="I24" i="4"/>
  <c r="H24" i="4"/>
  <c r="I23" i="4"/>
  <c r="H23" i="4"/>
  <c r="I22" i="4"/>
  <c r="H22" i="4"/>
  <c r="I21" i="4"/>
  <c r="H21" i="4"/>
  <c r="I20" i="4"/>
  <c r="H20" i="4"/>
  <c r="I19" i="4"/>
  <c r="H19" i="4"/>
  <c r="I18" i="4"/>
  <c r="H18" i="4"/>
  <c r="I17" i="4"/>
  <c r="H17" i="4"/>
  <c r="I16" i="4"/>
  <c r="H16" i="4"/>
  <c r="I15" i="4"/>
  <c r="H15" i="4"/>
  <c r="I14" i="4"/>
  <c r="H14" i="4"/>
  <c r="I13" i="4"/>
  <c r="H13" i="4"/>
  <c r="I12" i="4"/>
  <c r="H12" i="4"/>
  <c r="I11" i="4"/>
  <c r="H11" i="4"/>
  <c r="I10" i="4"/>
  <c r="H10" i="4"/>
  <c r="I9" i="4"/>
  <c r="H9" i="4"/>
  <c r="I8" i="4"/>
  <c r="H8" i="4"/>
  <c r="I7" i="4"/>
  <c r="H7" i="4"/>
  <c r="I6" i="4"/>
  <c r="H6" i="4"/>
  <c r="I5" i="4"/>
  <c r="H5" i="4"/>
  <c r="I4" i="4"/>
  <c r="H4" i="4"/>
  <c r="I75" i="3"/>
  <c r="H75" i="3"/>
  <c r="I74" i="3"/>
  <c r="H74" i="3"/>
  <c r="I73" i="3"/>
  <c r="H73" i="3"/>
  <c r="I72" i="3"/>
  <c r="H72" i="3"/>
  <c r="I71" i="3"/>
  <c r="H71" i="3"/>
  <c r="I70" i="3"/>
  <c r="H70" i="3"/>
  <c r="I69" i="3"/>
  <c r="H69" i="3"/>
  <c r="I68" i="3"/>
  <c r="H68" i="3"/>
  <c r="I67" i="3"/>
  <c r="H67" i="3"/>
  <c r="I66" i="3"/>
  <c r="H66" i="3"/>
  <c r="I65" i="3"/>
  <c r="H65" i="3"/>
  <c r="I64" i="3"/>
  <c r="H64" i="3"/>
  <c r="I63" i="3"/>
  <c r="H63" i="3"/>
  <c r="I62" i="3"/>
  <c r="H62" i="3"/>
  <c r="I61" i="3"/>
  <c r="H61" i="3"/>
  <c r="I60" i="3"/>
  <c r="H60" i="3"/>
  <c r="I59" i="3"/>
  <c r="H59" i="3"/>
  <c r="I58" i="3"/>
  <c r="H58" i="3"/>
  <c r="I57" i="3"/>
  <c r="H57" i="3"/>
  <c r="I56" i="3"/>
  <c r="H56" i="3"/>
  <c r="I55" i="3"/>
  <c r="H55" i="3"/>
  <c r="I54" i="3"/>
  <c r="H54" i="3"/>
  <c r="I53" i="3"/>
  <c r="H53" i="3"/>
  <c r="I52" i="3"/>
  <c r="H52" i="3"/>
  <c r="I51" i="3"/>
  <c r="H51" i="3"/>
  <c r="I50" i="3"/>
  <c r="H50" i="3"/>
  <c r="I49" i="3"/>
  <c r="H49" i="3"/>
  <c r="I48" i="3"/>
  <c r="H48" i="3"/>
  <c r="I47" i="3"/>
  <c r="H47" i="3"/>
  <c r="I46" i="3"/>
  <c r="H46" i="3"/>
  <c r="I45" i="3"/>
  <c r="H45" i="3"/>
  <c r="I44" i="3"/>
  <c r="H44" i="3"/>
  <c r="I43" i="3"/>
  <c r="H43" i="3"/>
  <c r="I42" i="3"/>
  <c r="H42" i="3"/>
  <c r="I41" i="3"/>
  <c r="H41" i="3"/>
  <c r="I40" i="3"/>
  <c r="H40" i="3"/>
  <c r="I39" i="3"/>
  <c r="H39" i="3"/>
  <c r="I38" i="3"/>
  <c r="H38" i="3"/>
  <c r="I37" i="3"/>
  <c r="H37" i="3"/>
  <c r="I36" i="3"/>
  <c r="H36" i="3"/>
  <c r="I35" i="3"/>
  <c r="H35" i="3"/>
  <c r="I34" i="3"/>
  <c r="H34" i="3"/>
  <c r="I33" i="3"/>
  <c r="H33" i="3"/>
  <c r="I32" i="3"/>
  <c r="H32" i="3"/>
  <c r="I31" i="3"/>
  <c r="H31" i="3"/>
  <c r="I30" i="3"/>
  <c r="H30" i="3"/>
  <c r="I29" i="3"/>
  <c r="H29" i="3"/>
  <c r="I28" i="3"/>
  <c r="H28" i="3"/>
  <c r="I27" i="3"/>
  <c r="H27" i="3"/>
  <c r="I26" i="3"/>
  <c r="H26" i="3"/>
  <c r="I25" i="3"/>
  <c r="H25" i="3"/>
  <c r="I24" i="3"/>
  <c r="H24" i="3"/>
  <c r="I23" i="3"/>
  <c r="H23" i="3"/>
  <c r="I22" i="3"/>
  <c r="H22" i="3"/>
  <c r="I21" i="3"/>
  <c r="H21" i="3"/>
  <c r="I20" i="3"/>
  <c r="H20" i="3"/>
  <c r="I19" i="3"/>
  <c r="H19" i="3"/>
  <c r="I18" i="3"/>
  <c r="H18" i="3"/>
  <c r="I17" i="3"/>
  <c r="H17" i="3"/>
  <c r="I16" i="3"/>
  <c r="H16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I8" i="3"/>
  <c r="H8" i="3"/>
  <c r="I7" i="3"/>
  <c r="H7" i="3"/>
  <c r="I6" i="3"/>
  <c r="H6" i="3"/>
  <c r="I5" i="3"/>
  <c r="H5" i="3"/>
  <c r="I4" i="3"/>
  <c r="H4" i="3"/>
  <c r="I75" i="2"/>
  <c r="H75" i="2"/>
  <c r="I74" i="2"/>
  <c r="H74" i="2"/>
  <c r="I73" i="2"/>
  <c r="H73" i="2"/>
  <c r="I72" i="2"/>
  <c r="H72" i="2"/>
  <c r="I71" i="2"/>
  <c r="H71" i="2"/>
  <c r="I70" i="2"/>
  <c r="H70" i="2"/>
  <c r="I69" i="2"/>
  <c r="H69" i="2"/>
  <c r="I68" i="2"/>
  <c r="H68" i="2"/>
  <c r="I67" i="2"/>
  <c r="H67" i="2"/>
  <c r="I66" i="2"/>
  <c r="H66" i="2"/>
  <c r="I65" i="2"/>
  <c r="H65" i="2"/>
  <c r="I64" i="2"/>
  <c r="H64" i="2"/>
  <c r="I63" i="2"/>
  <c r="H63" i="2"/>
  <c r="I62" i="2"/>
  <c r="H62" i="2"/>
  <c r="I61" i="2"/>
  <c r="H61" i="2"/>
  <c r="I60" i="2"/>
  <c r="H60" i="2"/>
  <c r="I59" i="2"/>
  <c r="H59" i="2"/>
  <c r="I58" i="2"/>
  <c r="H58" i="2"/>
  <c r="I57" i="2"/>
  <c r="H57" i="2"/>
  <c r="I56" i="2"/>
  <c r="H56" i="2"/>
  <c r="I55" i="2"/>
  <c r="H55" i="2"/>
  <c r="I54" i="2"/>
  <c r="H54" i="2"/>
  <c r="I53" i="2"/>
  <c r="H53" i="2"/>
  <c r="I52" i="2"/>
  <c r="H52" i="2"/>
  <c r="I51" i="2"/>
  <c r="H51" i="2"/>
  <c r="I50" i="2"/>
  <c r="H50" i="2"/>
  <c r="I49" i="2"/>
  <c r="H49" i="2"/>
  <c r="I48" i="2"/>
  <c r="H48" i="2"/>
  <c r="I47" i="2"/>
  <c r="H47" i="2"/>
  <c r="I46" i="2"/>
  <c r="H46" i="2"/>
  <c r="I45" i="2"/>
  <c r="H45" i="2"/>
  <c r="I44" i="2"/>
  <c r="H44" i="2"/>
  <c r="I43" i="2"/>
  <c r="H43" i="2"/>
  <c r="I42" i="2"/>
  <c r="H42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I7" i="2"/>
  <c r="H7" i="2"/>
  <c r="I6" i="2"/>
  <c r="H6" i="2"/>
  <c r="I5" i="2"/>
  <c r="H5" i="2"/>
  <c r="I4" i="2"/>
  <c r="H4" i="2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4" i="1"/>
  <c r="O8" i="1" l="1" a="1"/>
  <c r="O8" i="1" s="1"/>
  <c r="O14" i="1" a="1"/>
  <c r="O14" i="1" s="1"/>
  <c r="O10" i="1" a="1"/>
  <c r="O10" i="1" s="1"/>
  <c r="O8" i="2" a="1"/>
  <c r="O8" i="2" s="1"/>
  <c r="O13" i="2" a="1"/>
  <c r="O13" i="2" s="1"/>
  <c r="O13" i="1" a="1"/>
  <c r="O13" i="1" s="1"/>
  <c r="P16" i="6"/>
  <c r="P17" i="6"/>
  <c r="P18" i="6"/>
  <c r="P19" i="6"/>
  <c r="P18" i="4"/>
  <c r="P19" i="4"/>
  <c r="P19" i="3"/>
  <c r="P18" i="3"/>
  <c r="P17" i="3"/>
  <c r="P19" i="2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4" i="1"/>
  <c r="N19" i="6" l="1"/>
  <c r="N18" i="6"/>
  <c r="N17" i="6"/>
  <c r="N16" i="6"/>
  <c r="N15" i="6"/>
  <c r="O15" i="6" s="1" a="1"/>
  <c r="O15" i="6" s="1"/>
  <c r="P15" i="6" s="1"/>
  <c r="N14" i="6"/>
  <c r="O14" i="6" s="1" a="1"/>
  <c r="O14" i="6" s="1"/>
  <c r="P14" i="6" s="1"/>
  <c r="N13" i="6"/>
  <c r="O13" i="6" s="1" a="1"/>
  <c r="O13" i="6" s="1"/>
  <c r="N12" i="6"/>
  <c r="N11" i="6"/>
  <c r="O11" i="6" s="1" a="1"/>
  <c r="O11" i="6" s="1"/>
  <c r="N10" i="6"/>
  <c r="O10" i="6" s="1" a="1"/>
  <c r="O10" i="6" s="1"/>
  <c r="N9" i="6"/>
  <c r="O9" i="6" s="1" a="1"/>
  <c r="O9" i="6" s="1"/>
  <c r="N8" i="6"/>
  <c r="O8" i="6" s="1" a="1"/>
  <c r="O8" i="6" s="1"/>
  <c r="N19" i="5"/>
  <c r="N18" i="5"/>
  <c r="N17" i="5"/>
  <c r="N16" i="5"/>
  <c r="N15" i="5"/>
  <c r="N14" i="5"/>
  <c r="N13" i="5"/>
  <c r="N12" i="5"/>
  <c r="O12" i="5" s="1" a="1"/>
  <c r="O12" i="5" s="1"/>
  <c r="P12" i="5" s="1"/>
  <c r="N11" i="5"/>
  <c r="O11" i="5" s="1" a="1"/>
  <c r="O11" i="5" s="1"/>
  <c r="N10" i="5"/>
  <c r="O10" i="5" s="1" a="1"/>
  <c r="O10" i="5" s="1"/>
  <c r="N9" i="5"/>
  <c r="O9" i="5" s="1" a="1"/>
  <c r="O9" i="5" s="1"/>
  <c r="N8" i="5"/>
  <c r="O8" i="5" s="1" a="1"/>
  <c r="O8" i="5" s="1"/>
  <c r="P8" i="5" s="1"/>
  <c r="N19" i="4"/>
  <c r="N18" i="4"/>
  <c r="N17" i="4"/>
  <c r="O17" i="4" s="1" a="1"/>
  <c r="O17" i="4" s="1"/>
  <c r="N16" i="4"/>
  <c r="O16" i="4" s="1" a="1"/>
  <c r="O16" i="4" s="1"/>
  <c r="N15" i="4"/>
  <c r="O15" i="4" s="1" a="1"/>
  <c r="O15" i="4" s="1"/>
  <c r="N14" i="4"/>
  <c r="O14" i="4" s="1" a="1"/>
  <c r="O14" i="4" s="1"/>
  <c r="N13" i="4"/>
  <c r="N12" i="4"/>
  <c r="O12" i="4" s="1" a="1"/>
  <c r="O12" i="4" s="1"/>
  <c r="N11" i="4"/>
  <c r="O11" i="4" s="1" a="1"/>
  <c r="O11" i="4" s="1"/>
  <c r="N10" i="4"/>
  <c r="O10" i="4" s="1" a="1"/>
  <c r="O10" i="4" s="1"/>
  <c r="N9" i="4"/>
  <c r="O9" i="4" s="1" a="1"/>
  <c r="O9" i="4" s="1"/>
  <c r="N8" i="4"/>
  <c r="O8" i="4" s="1" a="1"/>
  <c r="O8" i="4" s="1"/>
  <c r="N19" i="3"/>
  <c r="N18" i="3"/>
  <c r="N17" i="3"/>
  <c r="N16" i="3"/>
  <c r="O16" i="3" s="1" a="1"/>
  <c r="O16" i="3" s="1"/>
  <c r="N15" i="3"/>
  <c r="O15" i="3" s="1" a="1"/>
  <c r="O15" i="3" s="1"/>
  <c r="N14" i="3"/>
  <c r="O14" i="3" s="1" a="1"/>
  <c r="O14" i="3" s="1"/>
  <c r="P13" i="3"/>
  <c r="N12" i="3"/>
  <c r="O12" i="3" s="1" a="1"/>
  <c r="O12" i="3" s="1"/>
  <c r="N11" i="3"/>
  <c r="O11" i="3" s="1" a="1"/>
  <c r="O11" i="3" s="1"/>
  <c r="N10" i="3"/>
  <c r="O10" i="3" s="1" a="1"/>
  <c r="O10" i="3" s="1"/>
  <c r="N9" i="3"/>
  <c r="O9" i="3" s="1" a="1"/>
  <c r="O9" i="3" s="1"/>
  <c r="N8" i="3"/>
  <c r="O8" i="3" s="1" a="1"/>
  <c r="O8" i="3" s="1"/>
  <c r="N19" i="2"/>
  <c r="N18" i="2"/>
  <c r="O18" i="2" s="1" a="1"/>
  <c r="O18" i="2" s="1"/>
  <c r="P18" i="2" s="1"/>
  <c r="N17" i="2"/>
  <c r="O17" i="2" s="1" a="1"/>
  <c r="O17" i="2" s="1"/>
  <c r="N16" i="2"/>
  <c r="O16" i="2" s="1" a="1"/>
  <c r="O16" i="2" s="1"/>
  <c r="N15" i="2"/>
  <c r="O15" i="2" s="1" a="1"/>
  <c r="O15" i="2" s="1"/>
  <c r="N14" i="2"/>
  <c r="N13" i="2"/>
  <c r="N12" i="2"/>
  <c r="O12" i="2" s="1" a="1"/>
  <c r="O12" i="2" s="1"/>
  <c r="N11" i="2"/>
  <c r="O11" i="2" s="1" a="1"/>
  <c r="O11" i="2" s="1"/>
  <c r="N10" i="2"/>
  <c r="O10" i="2" s="1" a="1"/>
  <c r="O10" i="2" s="1"/>
  <c r="N9" i="2"/>
  <c r="O9" i="2" s="1" a="1"/>
  <c r="O9" i="2" s="1"/>
  <c r="N8" i="2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H186" i="8"/>
  <c r="I186" i="8"/>
  <c r="H187" i="8"/>
  <c r="I187" i="8"/>
  <c r="H188" i="8"/>
  <c r="I188" i="8"/>
  <c r="H189" i="8"/>
  <c r="I189" i="8"/>
  <c r="H190" i="8"/>
  <c r="I190" i="8"/>
  <c r="I185" i="8"/>
  <c r="H185" i="8"/>
  <c r="F186" i="8"/>
  <c r="F187" i="8"/>
  <c r="F188" i="8"/>
  <c r="F189" i="8"/>
  <c r="F190" i="8"/>
  <c r="F185" i="8"/>
  <c r="C186" i="8"/>
  <c r="D186" i="8"/>
  <c r="C187" i="8"/>
  <c r="D187" i="8"/>
  <c r="C188" i="8"/>
  <c r="D188" i="8"/>
  <c r="C189" i="8"/>
  <c r="D189" i="8"/>
  <c r="C190" i="8"/>
  <c r="D190" i="8"/>
  <c r="D185" i="8"/>
  <c r="C185" i="8"/>
  <c r="A186" i="8"/>
  <c r="A187" i="8"/>
  <c r="A188" i="8"/>
  <c r="A189" i="8"/>
  <c r="A190" i="8"/>
  <c r="A185" i="8"/>
  <c r="H176" i="8"/>
  <c r="I176" i="8"/>
  <c r="H177" i="8"/>
  <c r="I177" i="8"/>
  <c r="H178" i="8"/>
  <c r="I178" i="8"/>
  <c r="H179" i="8"/>
  <c r="I179" i="8"/>
  <c r="H180" i="8"/>
  <c r="I180" i="8"/>
  <c r="I175" i="8"/>
  <c r="H175" i="8"/>
  <c r="F176" i="8"/>
  <c r="F177" i="8"/>
  <c r="F178" i="8"/>
  <c r="F179" i="8"/>
  <c r="F180" i="8"/>
  <c r="F175" i="8"/>
  <c r="C176" i="8"/>
  <c r="D176" i="8"/>
  <c r="C177" i="8"/>
  <c r="D177" i="8"/>
  <c r="C178" i="8"/>
  <c r="D178" i="8"/>
  <c r="C179" i="8"/>
  <c r="D179" i="8"/>
  <c r="C180" i="8"/>
  <c r="D180" i="8"/>
  <c r="D175" i="8"/>
  <c r="C175" i="8"/>
  <c r="A176" i="8"/>
  <c r="A177" i="8"/>
  <c r="A178" i="8"/>
  <c r="A179" i="8"/>
  <c r="A180" i="8"/>
  <c r="A175" i="8"/>
  <c r="F182" i="8"/>
  <c r="A182" i="8"/>
  <c r="F172" i="8"/>
  <c r="A172" i="8"/>
  <c r="F162" i="8"/>
  <c r="A162" i="8"/>
  <c r="F152" i="8"/>
  <c r="A152" i="8"/>
  <c r="F142" i="8"/>
  <c r="A142" i="8"/>
  <c r="F132" i="8"/>
  <c r="A132" i="8"/>
  <c r="H122" i="8"/>
  <c r="I122" i="8"/>
  <c r="H123" i="8"/>
  <c r="I123" i="8"/>
  <c r="H124" i="8"/>
  <c r="I124" i="8"/>
  <c r="H125" i="8"/>
  <c r="I125" i="8"/>
  <c r="H126" i="8"/>
  <c r="I126" i="8"/>
  <c r="I121" i="8"/>
  <c r="H121" i="8"/>
  <c r="F122" i="8"/>
  <c r="F123" i="8"/>
  <c r="F124" i="8"/>
  <c r="F125" i="8"/>
  <c r="F126" i="8"/>
  <c r="F121" i="8"/>
  <c r="F118" i="8"/>
  <c r="H101" i="7"/>
  <c r="H102" i="7"/>
  <c r="H103" i="7"/>
  <c r="H104" i="7"/>
  <c r="H105" i="7"/>
  <c r="H58" i="8"/>
  <c r="I58" i="8"/>
  <c r="H59" i="8"/>
  <c r="I59" i="8"/>
  <c r="H60" i="8"/>
  <c r="I60" i="8"/>
  <c r="H61" i="8"/>
  <c r="I61" i="8"/>
  <c r="H62" i="8"/>
  <c r="I62" i="8"/>
  <c r="I57" i="8"/>
  <c r="H57" i="8"/>
  <c r="F58" i="8"/>
  <c r="F59" i="8"/>
  <c r="F60" i="8"/>
  <c r="F61" i="8"/>
  <c r="F62" i="8"/>
  <c r="F57" i="8"/>
  <c r="F54" i="8"/>
  <c r="H185" i="7"/>
  <c r="I185" i="7"/>
  <c r="H186" i="7"/>
  <c r="I186" i="7"/>
  <c r="H187" i="7"/>
  <c r="I187" i="7"/>
  <c r="H188" i="7"/>
  <c r="I188" i="7"/>
  <c r="H189" i="7"/>
  <c r="I189" i="7"/>
  <c r="I184" i="7"/>
  <c r="H184" i="7"/>
  <c r="F185" i="7"/>
  <c r="F186" i="7"/>
  <c r="F187" i="7"/>
  <c r="F188" i="7"/>
  <c r="F189" i="7"/>
  <c r="F184" i="7"/>
  <c r="C185" i="7"/>
  <c r="D185" i="7"/>
  <c r="C186" i="7"/>
  <c r="D186" i="7"/>
  <c r="C187" i="7"/>
  <c r="D187" i="7"/>
  <c r="C188" i="7"/>
  <c r="D188" i="7"/>
  <c r="C189" i="7"/>
  <c r="D189" i="7"/>
  <c r="D184" i="7"/>
  <c r="C184" i="7"/>
  <c r="A185" i="7"/>
  <c r="A186" i="7"/>
  <c r="A187" i="7"/>
  <c r="A188" i="7"/>
  <c r="A189" i="7"/>
  <c r="A184" i="7"/>
  <c r="H175" i="7"/>
  <c r="I175" i="7"/>
  <c r="H176" i="7"/>
  <c r="I176" i="7"/>
  <c r="H177" i="7"/>
  <c r="I177" i="7"/>
  <c r="H178" i="7"/>
  <c r="I178" i="7"/>
  <c r="H179" i="7"/>
  <c r="I179" i="7"/>
  <c r="I174" i="7"/>
  <c r="H174" i="7"/>
  <c r="F175" i="7"/>
  <c r="F176" i="7"/>
  <c r="F177" i="7"/>
  <c r="F178" i="7"/>
  <c r="F179" i="7"/>
  <c r="F174" i="7"/>
  <c r="C175" i="7"/>
  <c r="D175" i="7"/>
  <c r="C176" i="7"/>
  <c r="D176" i="7"/>
  <c r="C177" i="7"/>
  <c r="D177" i="7"/>
  <c r="C178" i="7"/>
  <c r="D178" i="7"/>
  <c r="C179" i="7"/>
  <c r="D179" i="7"/>
  <c r="D174" i="7"/>
  <c r="C174" i="7"/>
  <c r="A175" i="7"/>
  <c r="A176" i="7"/>
  <c r="A177" i="7"/>
  <c r="A178" i="7"/>
  <c r="A179" i="7"/>
  <c r="A174" i="7"/>
  <c r="H165" i="7"/>
  <c r="H166" i="7"/>
  <c r="H167" i="7"/>
  <c r="H168" i="7"/>
  <c r="H169" i="7"/>
  <c r="H164" i="7"/>
  <c r="F165" i="7"/>
  <c r="F166" i="7"/>
  <c r="F167" i="7"/>
  <c r="F168" i="7"/>
  <c r="F169" i="7"/>
  <c r="F164" i="7"/>
  <c r="A165" i="7"/>
  <c r="A166" i="7"/>
  <c r="A167" i="7"/>
  <c r="A168" i="7"/>
  <c r="A169" i="7"/>
  <c r="A164" i="7"/>
  <c r="F181" i="7"/>
  <c r="A181" i="7"/>
  <c r="F171" i="7"/>
  <c r="A171" i="7"/>
  <c r="F161" i="7"/>
  <c r="A161" i="7"/>
  <c r="F151" i="7"/>
  <c r="A151" i="7"/>
  <c r="F141" i="7"/>
  <c r="A141" i="7"/>
  <c r="A131" i="7"/>
  <c r="F131" i="7"/>
  <c r="H121" i="7"/>
  <c r="I121" i="7"/>
  <c r="H122" i="7"/>
  <c r="I122" i="7"/>
  <c r="H123" i="7"/>
  <c r="I123" i="7"/>
  <c r="H124" i="7"/>
  <c r="I124" i="7"/>
  <c r="H125" i="7"/>
  <c r="I125" i="7"/>
  <c r="I120" i="7"/>
  <c r="H120" i="7"/>
  <c r="F121" i="7"/>
  <c r="F122" i="7"/>
  <c r="F123" i="7"/>
  <c r="F124" i="7"/>
  <c r="F125" i="7"/>
  <c r="F120" i="7"/>
  <c r="F117" i="7"/>
  <c r="I58" i="7"/>
  <c r="I59" i="7"/>
  <c r="I60" i="7"/>
  <c r="I61" i="7"/>
  <c r="I62" i="7"/>
  <c r="I57" i="7"/>
  <c r="H58" i="7"/>
  <c r="H59" i="7"/>
  <c r="H60" i="7"/>
  <c r="H61" i="7"/>
  <c r="H62" i="7"/>
  <c r="H57" i="7"/>
  <c r="F58" i="7"/>
  <c r="F59" i="7"/>
  <c r="F60" i="7"/>
  <c r="F61" i="7"/>
  <c r="F62" i="7"/>
  <c r="F57" i="7"/>
  <c r="F54" i="7"/>
  <c r="C71" i="1"/>
  <c r="C72" i="1"/>
  <c r="C73" i="1"/>
  <c r="C74" i="1"/>
  <c r="C75" i="1"/>
  <c r="C70" i="1"/>
  <c r="N19" i="1"/>
  <c r="C65" i="1"/>
  <c r="C66" i="1"/>
  <c r="C67" i="1"/>
  <c r="C68" i="1"/>
  <c r="C69" i="1"/>
  <c r="C64" i="1"/>
  <c r="C59" i="1"/>
  <c r="C60" i="1"/>
  <c r="C61" i="1"/>
  <c r="C62" i="1"/>
  <c r="C63" i="1"/>
  <c r="C58" i="1"/>
  <c r="C53" i="1"/>
  <c r="C54" i="1"/>
  <c r="C55" i="1"/>
  <c r="C56" i="1"/>
  <c r="C57" i="1"/>
  <c r="C52" i="1"/>
  <c r="C47" i="1"/>
  <c r="C48" i="1"/>
  <c r="C49" i="1"/>
  <c r="C50" i="1"/>
  <c r="C51" i="1"/>
  <c r="C46" i="1"/>
  <c r="C41" i="1"/>
  <c r="C42" i="1"/>
  <c r="C43" i="1"/>
  <c r="C44" i="1"/>
  <c r="C45" i="1"/>
  <c r="C40" i="1"/>
  <c r="C35" i="1"/>
  <c r="C36" i="1"/>
  <c r="C37" i="1"/>
  <c r="C38" i="1"/>
  <c r="C39" i="1"/>
  <c r="C34" i="1"/>
  <c r="C29" i="1"/>
  <c r="C30" i="1"/>
  <c r="C31" i="1"/>
  <c r="C32" i="1"/>
  <c r="C33" i="1"/>
  <c r="C28" i="1"/>
  <c r="C23" i="1"/>
  <c r="C24" i="1"/>
  <c r="C25" i="1"/>
  <c r="C26" i="1"/>
  <c r="C27" i="1"/>
  <c r="C22" i="1"/>
  <c r="C17" i="1"/>
  <c r="C18" i="1"/>
  <c r="C19" i="1"/>
  <c r="C20" i="1"/>
  <c r="C21" i="1"/>
  <c r="C16" i="1"/>
  <c r="C11" i="1"/>
  <c r="C12" i="1"/>
  <c r="C13" i="1"/>
  <c r="C14" i="1"/>
  <c r="C15" i="1"/>
  <c r="C10" i="1"/>
  <c r="C5" i="1"/>
  <c r="C6" i="1"/>
  <c r="C7" i="1"/>
  <c r="C8" i="1"/>
  <c r="C9" i="1"/>
  <c r="C4" i="1"/>
  <c r="I101" i="7"/>
  <c r="I102" i="7"/>
  <c r="I103" i="7"/>
  <c r="I104" i="7"/>
  <c r="I105" i="7"/>
  <c r="C122" i="8"/>
  <c r="D122" i="8"/>
  <c r="C123" i="8"/>
  <c r="D123" i="8"/>
  <c r="C124" i="8"/>
  <c r="D124" i="8"/>
  <c r="C125" i="8"/>
  <c r="D125" i="8"/>
  <c r="C126" i="8"/>
  <c r="D126" i="8"/>
  <c r="D121" i="8"/>
  <c r="C121" i="8"/>
  <c r="A122" i="8"/>
  <c r="A123" i="8"/>
  <c r="A124" i="8"/>
  <c r="A125" i="8"/>
  <c r="A126" i="8"/>
  <c r="A121" i="8"/>
  <c r="H112" i="8"/>
  <c r="I112" i="8"/>
  <c r="H113" i="8"/>
  <c r="I113" i="8"/>
  <c r="H114" i="8"/>
  <c r="I114" i="8"/>
  <c r="H115" i="8"/>
  <c r="I115" i="8"/>
  <c r="H116" i="8"/>
  <c r="I116" i="8"/>
  <c r="I111" i="8"/>
  <c r="H111" i="8"/>
  <c r="F112" i="8"/>
  <c r="F113" i="8"/>
  <c r="F114" i="8"/>
  <c r="F115" i="8"/>
  <c r="F116" i="8"/>
  <c r="F111" i="8"/>
  <c r="C112" i="8"/>
  <c r="D112" i="8"/>
  <c r="C113" i="8"/>
  <c r="D113" i="8"/>
  <c r="C114" i="8"/>
  <c r="D114" i="8"/>
  <c r="C115" i="8"/>
  <c r="D115" i="8"/>
  <c r="C116" i="8"/>
  <c r="D116" i="8"/>
  <c r="D111" i="8"/>
  <c r="C111" i="8"/>
  <c r="A112" i="8"/>
  <c r="A113" i="8"/>
  <c r="A114" i="8"/>
  <c r="A115" i="8"/>
  <c r="A116" i="8"/>
  <c r="A111" i="8"/>
  <c r="A118" i="8"/>
  <c r="F108" i="8"/>
  <c r="A108" i="8"/>
  <c r="C58" i="8"/>
  <c r="D58" i="8"/>
  <c r="C59" i="8"/>
  <c r="D59" i="8"/>
  <c r="C60" i="8"/>
  <c r="D60" i="8"/>
  <c r="C61" i="8"/>
  <c r="D61" i="8"/>
  <c r="C62" i="8"/>
  <c r="D62" i="8"/>
  <c r="C57" i="8"/>
  <c r="D57" i="8"/>
  <c r="A58" i="8"/>
  <c r="A59" i="8"/>
  <c r="A60" i="8"/>
  <c r="A61" i="8"/>
  <c r="A62" i="8"/>
  <c r="A57" i="8"/>
  <c r="H48" i="8"/>
  <c r="I48" i="8"/>
  <c r="H49" i="8"/>
  <c r="I49" i="8"/>
  <c r="H50" i="8"/>
  <c r="I50" i="8"/>
  <c r="H51" i="8"/>
  <c r="I51" i="8"/>
  <c r="H52" i="8"/>
  <c r="I52" i="8"/>
  <c r="I47" i="8"/>
  <c r="H47" i="8"/>
  <c r="F48" i="8"/>
  <c r="F49" i="8"/>
  <c r="F50" i="8"/>
  <c r="F51" i="8"/>
  <c r="F52" i="8"/>
  <c r="F47" i="8"/>
  <c r="C48" i="8"/>
  <c r="D48" i="8"/>
  <c r="C49" i="8"/>
  <c r="D49" i="8"/>
  <c r="C50" i="8"/>
  <c r="D50" i="8"/>
  <c r="C51" i="8"/>
  <c r="D51" i="8"/>
  <c r="C52" i="8"/>
  <c r="D52" i="8"/>
  <c r="D47" i="8"/>
  <c r="C47" i="8"/>
  <c r="A48" i="8"/>
  <c r="A49" i="8"/>
  <c r="A50" i="8"/>
  <c r="A51" i="8"/>
  <c r="A52" i="8"/>
  <c r="A47" i="8"/>
  <c r="A54" i="8"/>
  <c r="F44" i="8"/>
  <c r="A44" i="8"/>
  <c r="C121" i="7"/>
  <c r="D121" i="7"/>
  <c r="C122" i="7"/>
  <c r="D122" i="7"/>
  <c r="C123" i="7"/>
  <c r="D123" i="7"/>
  <c r="C124" i="7"/>
  <c r="D124" i="7"/>
  <c r="C125" i="7"/>
  <c r="D125" i="7"/>
  <c r="D120" i="7"/>
  <c r="C120" i="7"/>
  <c r="A121" i="7"/>
  <c r="A122" i="7"/>
  <c r="A123" i="7"/>
  <c r="A124" i="7"/>
  <c r="A125" i="7"/>
  <c r="A120" i="7"/>
  <c r="H111" i="7"/>
  <c r="I111" i="7"/>
  <c r="H112" i="7"/>
  <c r="I112" i="7"/>
  <c r="H113" i="7"/>
  <c r="I113" i="7"/>
  <c r="H114" i="7"/>
  <c r="I114" i="7"/>
  <c r="H115" i="7"/>
  <c r="I115" i="7"/>
  <c r="I110" i="7"/>
  <c r="H110" i="7"/>
  <c r="F111" i="7"/>
  <c r="F112" i="7"/>
  <c r="F113" i="7"/>
  <c r="F114" i="7"/>
  <c r="F115" i="7"/>
  <c r="F110" i="7"/>
  <c r="C111" i="7"/>
  <c r="D111" i="7"/>
  <c r="C112" i="7"/>
  <c r="D112" i="7"/>
  <c r="C113" i="7"/>
  <c r="D113" i="7"/>
  <c r="C114" i="7"/>
  <c r="D114" i="7"/>
  <c r="C115" i="7"/>
  <c r="D115" i="7"/>
  <c r="D110" i="7"/>
  <c r="C110" i="7"/>
  <c r="A111" i="7"/>
  <c r="A112" i="7"/>
  <c r="A113" i="7"/>
  <c r="A114" i="7"/>
  <c r="A115" i="7"/>
  <c r="A110" i="7"/>
  <c r="A117" i="7"/>
  <c r="F107" i="7"/>
  <c r="A107" i="7"/>
  <c r="C62" i="7"/>
  <c r="D62" i="7"/>
  <c r="C58" i="7"/>
  <c r="D58" i="7"/>
  <c r="C59" i="7"/>
  <c r="D59" i="7"/>
  <c r="C60" i="7"/>
  <c r="D60" i="7"/>
  <c r="C61" i="7"/>
  <c r="D61" i="7"/>
  <c r="D57" i="7"/>
  <c r="C57" i="7"/>
  <c r="A58" i="7"/>
  <c r="A59" i="7"/>
  <c r="A60" i="7"/>
  <c r="A61" i="7"/>
  <c r="A62" i="7"/>
  <c r="A57" i="7"/>
  <c r="H48" i="7"/>
  <c r="I48" i="7"/>
  <c r="H49" i="7"/>
  <c r="I49" i="7"/>
  <c r="H50" i="7"/>
  <c r="I50" i="7"/>
  <c r="H51" i="7"/>
  <c r="I51" i="7"/>
  <c r="H52" i="7"/>
  <c r="I52" i="7"/>
  <c r="I47" i="7"/>
  <c r="H47" i="7"/>
  <c r="C48" i="7"/>
  <c r="D48" i="7"/>
  <c r="C49" i="7"/>
  <c r="D49" i="7"/>
  <c r="C50" i="7"/>
  <c r="D50" i="7"/>
  <c r="C51" i="7"/>
  <c r="D51" i="7"/>
  <c r="C52" i="7"/>
  <c r="D52" i="7"/>
  <c r="D47" i="7"/>
  <c r="C47" i="7"/>
  <c r="F48" i="7"/>
  <c r="F49" i="7"/>
  <c r="F50" i="7"/>
  <c r="F51" i="7"/>
  <c r="F52" i="7"/>
  <c r="F47" i="7"/>
  <c r="A48" i="7"/>
  <c r="A49" i="7"/>
  <c r="A50" i="7"/>
  <c r="A51" i="7"/>
  <c r="A52" i="7"/>
  <c r="A47" i="7"/>
  <c r="A54" i="7"/>
  <c r="F44" i="7"/>
  <c r="A44" i="7"/>
  <c r="N18" i="1"/>
  <c r="N17" i="1"/>
  <c r="O17" i="1" s="1" a="1"/>
  <c r="O17" i="1" s="1"/>
  <c r="N16" i="1"/>
  <c r="O16" i="1" s="1" a="1"/>
  <c r="O16" i="1" s="1"/>
  <c r="N15" i="1"/>
  <c r="O15" i="1" s="1" a="1"/>
  <c r="O15" i="1" s="1"/>
  <c r="N14" i="1"/>
  <c r="N13" i="1"/>
  <c r="N12" i="1"/>
  <c r="O12" i="1" s="1" a="1"/>
  <c r="O12" i="1" s="1"/>
  <c r="N11" i="1"/>
  <c r="O11" i="1" s="1" a="1"/>
  <c r="O11" i="1" s="1"/>
  <c r="N10" i="1"/>
  <c r="N9" i="1"/>
  <c r="O9" i="1" s="1" a="1"/>
  <c r="O9" i="1" s="1"/>
  <c r="N8" i="1"/>
  <c r="P11" i="5" l="1"/>
  <c r="P10" i="5"/>
  <c r="P9" i="5"/>
  <c r="P16" i="3"/>
  <c r="P15" i="3"/>
  <c r="P14" i="3"/>
  <c r="P12" i="3"/>
  <c r="P11" i="3"/>
  <c r="P10" i="3"/>
  <c r="P8" i="3"/>
  <c r="P9" i="3"/>
  <c r="O14" i="2" a="1"/>
  <c r="O14" i="2" s="1"/>
  <c r="P14" i="2" s="1"/>
  <c r="O13" i="4" a="1"/>
  <c r="O13" i="4" s="1"/>
  <c r="P13" i="4" s="1"/>
  <c r="O12" i="6" a="1"/>
  <c r="O12" i="6" s="1"/>
  <c r="P12" i="6" s="1"/>
  <c r="N21" i="1"/>
  <c r="H1" i="1" s="1"/>
  <c r="N21" i="6"/>
  <c r="H1" i="6" s="1"/>
  <c r="N21" i="5"/>
  <c r="H1" i="5" s="1"/>
  <c r="N21" i="4"/>
  <c r="H1" i="4" s="1"/>
  <c r="N21" i="3"/>
  <c r="H1" i="3" s="1"/>
  <c r="N21" i="2"/>
  <c r="H1" i="2" s="1"/>
  <c r="P10" i="1"/>
  <c r="P16" i="1"/>
  <c r="P19" i="1"/>
  <c r="P17" i="1"/>
  <c r="P12" i="1"/>
  <c r="P18" i="1"/>
  <c r="P15" i="1"/>
  <c r="P14" i="1"/>
  <c r="P11" i="1"/>
  <c r="P13" i="1"/>
  <c r="H166" i="8"/>
  <c r="I166" i="8"/>
  <c r="H167" i="8"/>
  <c r="I167" i="8"/>
  <c r="H168" i="8"/>
  <c r="I168" i="8"/>
  <c r="H169" i="8"/>
  <c r="I169" i="8"/>
  <c r="H170" i="8"/>
  <c r="I170" i="8"/>
  <c r="F166" i="8"/>
  <c r="F167" i="8"/>
  <c r="F168" i="8"/>
  <c r="F169" i="8"/>
  <c r="F170" i="8"/>
  <c r="I165" i="8"/>
  <c r="H165" i="8"/>
  <c r="F165" i="8"/>
  <c r="C166" i="8"/>
  <c r="D166" i="8"/>
  <c r="C167" i="8"/>
  <c r="D167" i="8"/>
  <c r="C168" i="8"/>
  <c r="D168" i="8"/>
  <c r="C169" i="8"/>
  <c r="D169" i="8"/>
  <c r="C170" i="8"/>
  <c r="D170" i="8"/>
  <c r="A166" i="8"/>
  <c r="A167" i="8"/>
  <c r="A168" i="8"/>
  <c r="A169" i="8"/>
  <c r="A170" i="8"/>
  <c r="D165" i="8"/>
  <c r="C165" i="8"/>
  <c r="A165" i="8"/>
  <c r="H156" i="8"/>
  <c r="I156" i="8"/>
  <c r="H157" i="8"/>
  <c r="I157" i="8"/>
  <c r="H158" i="8"/>
  <c r="I158" i="8"/>
  <c r="H159" i="8"/>
  <c r="I159" i="8"/>
  <c r="H160" i="8"/>
  <c r="I160" i="8"/>
  <c r="F156" i="8"/>
  <c r="F157" i="8"/>
  <c r="F158" i="8"/>
  <c r="F159" i="8"/>
  <c r="F160" i="8"/>
  <c r="I155" i="8"/>
  <c r="H155" i="8"/>
  <c r="F155" i="8"/>
  <c r="H102" i="8"/>
  <c r="I102" i="8"/>
  <c r="H103" i="8"/>
  <c r="I103" i="8"/>
  <c r="H104" i="8"/>
  <c r="I104" i="8"/>
  <c r="H105" i="8"/>
  <c r="I105" i="8"/>
  <c r="H106" i="8"/>
  <c r="I106" i="8"/>
  <c r="F102" i="8"/>
  <c r="F103" i="8"/>
  <c r="F104" i="8"/>
  <c r="F105" i="8"/>
  <c r="F106" i="8"/>
  <c r="H101" i="8"/>
  <c r="I101" i="8"/>
  <c r="F101" i="8"/>
  <c r="C102" i="8"/>
  <c r="D102" i="8"/>
  <c r="C103" i="8"/>
  <c r="D103" i="8"/>
  <c r="C104" i="8"/>
  <c r="D104" i="8"/>
  <c r="C105" i="8"/>
  <c r="D105" i="8"/>
  <c r="C106" i="8"/>
  <c r="D106" i="8"/>
  <c r="A102" i="8"/>
  <c r="A103" i="8"/>
  <c r="A104" i="8"/>
  <c r="A105" i="8"/>
  <c r="A106" i="8"/>
  <c r="D101" i="8"/>
  <c r="C101" i="8"/>
  <c r="A101" i="8"/>
  <c r="H92" i="8"/>
  <c r="I92" i="8"/>
  <c r="H93" i="8"/>
  <c r="I93" i="8"/>
  <c r="H94" i="8"/>
  <c r="I94" i="8"/>
  <c r="H95" i="8"/>
  <c r="I95" i="8"/>
  <c r="H96" i="8"/>
  <c r="I96" i="8"/>
  <c r="F92" i="8"/>
  <c r="F93" i="8"/>
  <c r="F94" i="8"/>
  <c r="F95" i="8"/>
  <c r="F96" i="8"/>
  <c r="I91" i="8"/>
  <c r="H91" i="8"/>
  <c r="F91" i="8"/>
  <c r="F98" i="8"/>
  <c r="A98" i="8"/>
  <c r="F88" i="8"/>
  <c r="H38" i="8"/>
  <c r="I38" i="8"/>
  <c r="H39" i="8"/>
  <c r="I39" i="8"/>
  <c r="H40" i="8"/>
  <c r="I40" i="8"/>
  <c r="H41" i="8"/>
  <c r="I41" i="8"/>
  <c r="H42" i="8"/>
  <c r="I42" i="8"/>
  <c r="I37" i="8"/>
  <c r="H37" i="8"/>
  <c r="F38" i="8"/>
  <c r="F39" i="8"/>
  <c r="F40" i="8"/>
  <c r="F41" i="8"/>
  <c r="F42" i="8"/>
  <c r="F37" i="8"/>
  <c r="C38" i="8"/>
  <c r="D38" i="8"/>
  <c r="C39" i="8"/>
  <c r="D39" i="8"/>
  <c r="C40" i="8"/>
  <c r="D40" i="8"/>
  <c r="C41" i="8"/>
  <c r="D41" i="8"/>
  <c r="C42" i="8"/>
  <c r="D42" i="8"/>
  <c r="A38" i="8"/>
  <c r="A39" i="8"/>
  <c r="A40" i="8"/>
  <c r="A41" i="8"/>
  <c r="A42" i="8"/>
  <c r="D37" i="8"/>
  <c r="C37" i="8"/>
  <c r="A37" i="8"/>
  <c r="H28" i="8"/>
  <c r="I28" i="8"/>
  <c r="H29" i="8"/>
  <c r="I29" i="8"/>
  <c r="H30" i="8"/>
  <c r="I30" i="8"/>
  <c r="H31" i="8"/>
  <c r="I31" i="8"/>
  <c r="H32" i="8"/>
  <c r="I32" i="8"/>
  <c r="F28" i="8"/>
  <c r="F29" i="8"/>
  <c r="F30" i="8"/>
  <c r="F31" i="8"/>
  <c r="F32" i="8"/>
  <c r="I27" i="8"/>
  <c r="H27" i="8"/>
  <c r="F27" i="8"/>
  <c r="F34" i="8"/>
  <c r="A34" i="8"/>
  <c r="F24" i="8"/>
  <c r="I165" i="7"/>
  <c r="I166" i="7"/>
  <c r="I167" i="7"/>
  <c r="I168" i="7"/>
  <c r="I169" i="7"/>
  <c r="I164" i="7"/>
  <c r="C165" i="7"/>
  <c r="D165" i="7"/>
  <c r="C166" i="7"/>
  <c r="D166" i="7"/>
  <c r="C167" i="7"/>
  <c r="D167" i="7"/>
  <c r="C168" i="7"/>
  <c r="D168" i="7"/>
  <c r="C169" i="7"/>
  <c r="D169" i="7"/>
  <c r="D164" i="7"/>
  <c r="C164" i="7"/>
  <c r="H155" i="7"/>
  <c r="I155" i="7"/>
  <c r="H156" i="7"/>
  <c r="I156" i="7"/>
  <c r="H157" i="7"/>
  <c r="I157" i="7"/>
  <c r="H158" i="7"/>
  <c r="I158" i="7"/>
  <c r="H159" i="7"/>
  <c r="I159" i="7"/>
  <c r="I154" i="7"/>
  <c r="H154" i="7"/>
  <c r="F155" i="7"/>
  <c r="F156" i="7"/>
  <c r="F157" i="7"/>
  <c r="F158" i="7"/>
  <c r="F159" i="7"/>
  <c r="F154" i="7"/>
  <c r="I91" i="7"/>
  <c r="I92" i="7"/>
  <c r="I93" i="7"/>
  <c r="I94" i="7"/>
  <c r="I95" i="7"/>
  <c r="I90" i="7"/>
  <c r="I100" i="7"/>
  <c r="H100" i="7"/>
  <c r="C101" i="7"/>
  <c r="D101" i="7"/>
  <c r="C102" i="7"/>
  <c r="D102" i="7"/>
  <c r="C103" i="7"/>
  <c r="D103" i="7"/>
  <c r="C104" i="7"/>
  <c r="D104" i="7"/>
  <c r="C105" i="7"/>
  <c r="D105" i="7"/>
  <c r="D100" i="7"/>
  <c r="C100" i="7"/>
  <c r="H91" i="7"/>
  <c r="H92" i="7"/>
  <c r="H93" i="7"/>
  <c r="H94" i="7"/>
  <c r="H95" i="7"/>
  <c r="H90" i="7"/>
  <c r="F101" i="7"/>
  <c r="F102" i="7"/>
  <c r="F103" i="7"/>
  <c r="F104" i="7"/>
  <c r="F105" i="7"/>
  <c r="F100" i="7"/>
  <c r="A101" i="7"/>
  <c r="A102" i="7"/>
  <c r="A103" i="7"/>
  <c r="A104" i="7"/>
  <c r="A105" i="7"/>
  <c r="A100" i="7"/>
  <c r="F91" i="7"/>
  <c r="F92" i="7"/>
  <c r="F93" i="7"/>
  <c r="F94" i="7"/>
  <c r="F95" i="7"/>
  <c r="F90" i="7"/>
  <c r="F97" i="7"/>
  <c r="A97" i="7"/>
  <c r="F87" i="7"/>
  <c r="H38" i="7"/>
  <c r="I38" i="7"/>
  <c r="H39" i="7"/>
  <c r="I39" i="7"/>
  <c r="H40" i="7"/>
  <c r="I40" i="7"/>
  <c r="H41" i="7"/>
  <c r="I41" i="7"/>
  <c r="H42" i="7"/>
  <c r="I42" i="7"/>
  <c r="I37" i="7"/>
  <c r="H37" i="7"/>
  <c r="C38" i="7"/>
  <c r="D38" i="7"/>
  <c r="C39" i="7"/>
  <c r="D39" i="7"/>
  <c r="C40" i="7"/>
  <c r="D40" i="7"/>
  <c r="C41" i="7"/>
  <c r="D41" i="7"/>
  <c r="C42" i="7"/>
  <c r="D42" i="7"/>
  <c r="D37" i="7"/>
  <c r="C37" i="7"/>
  <c r="H28" i="7"/>
  <c r="I28" i="7"/>
  <c r="H29" i="7"/>
  <c r="I29" i="7"/>
  <c r="H30" i="7"/>
  <c r="I30" i="7"/>
  <c r="H31" i="7"/>
  <c r="I31" i="7"/>
  <c r="H32" i="7"/>
  <c r="I32" i="7"/>
  <c r="I27" i="7"/>
  <c r="H27" i="7"/>
  <c r="F38" i="7"/>
  <c r="F39" i="7"/>
  <c r="F40" i="7"/>
  <c r="F41" i="7"/>
  <c r="F42" i="7"/>
  <c r="F37" i="7"/>
  <c r="A38" i="7"/>
  <c r="A39" i="7"/>
  <c r="A40" i="7"/>
  <c r="A41" i="7"/>
  <c r="A42" i="7"/>
  <c r="A37" i="7"/>
  <c r="F28" i="7"/>
  <c r="F29" i="7"/>
  <c r="F30" i="7"/>
  <c r="F31" i="7"/>
  <c r="F32" i="7"/>
  <c r="F27" i="7"/>
  <c r="F34" i="7"/>
  <c r="A34" i="7"/>
  <c r="F24" i="7"/>
  <c r="P13" i="6" l="1"/>
  <c r="P11" i="6"/>
  <c r="P10" i="6"/>
  <c r="P9" i="6"/>
  <c r="P8" i="6"/>
  <c r="P17" i="4"/>
  <c r="P16" i="4"/>
  <c r="P15" i="4"/>
  <c r="P14" i="4"/>
  <c r="P12" i="4"/>
  <c r="P11" i="4"/>
  <c r="P10" i="4"/>
  <c r="P9" i="4"/>
  <c r="P8" i="4"/>
  <c r="P17" i="2"/>
  <c r="P16" i="2"/>
  <c r="P15" i="2"/>
  <c r="P13" i="2"/>
  <c r="P12" i="2"/>
  <c r="P11" i="2"/>
  <c r="P10" i="2"/>
  <c r="P9" i="2"/>
  <c r="P8" i="2"/>
  <c r="P9" i="1"/>
  <c r="P8" i="1"/>
  <c r="C18" i="8"/>
  <c r="D18" i="8"/>
  <c r="C19" i="8"/>
  <c r="D19" i="8"/>
  <c r="C20" i="8"/>
  <c r="D20" i="8"/>
  <c r="C21" i="8"/>
  <c r="D21" i="8"/>
  <c r="C22" i="8"/>
  <c r="D22" i="8"/>
  <c r="A18" i="8"/>
  <c r="A19" i="8"/>
  <c r="A20" i="8"/>
  <c r="A21" i="8"/>
  <c r="A22" i="8"/>
  <c r="D149" i="7"/>
  <c r="C149" i="7"/>
  <c r="D148" i="7"/>
  <c r="C148" i="7"/>
  <c r="D147" i="7"/>
  <c r="C147" i="7"/>
  <c r="D146" i="7"/>
  <c r="C146" i="7"/>
  <c r="A145" i="7"/>
  <c r="A146" i="7"/>
  <c r="A147" i="7"/>
  <c r="A148" i="7"/>
  <c r="A149" i="7"/>
  <c r="A135" i="7"/>
  <c r="C135" i="7"/>
  <c r="D135" i="7"/>
  <c r="A136" i="7"/>
  <c r="C136" i="7"/>
  <c r="D136" i="7"/>
  <c r="A137" i="7"/>
  <c r="C137" i="7"/>
  <c r="D137" i="7"/>
  <c r="A138" i="7"/>
  <c r="C138" i="7"/>
  <c r="D138" i="7"/>
  <c r="A139" i="7"/>
  <c r="C139" i="7"/>
  <c r="D139" i="7"/>
  <c r="C71" i="7"/>
  <c r="D71" i="7"/>
  <c r="C72" i="7"/>
  <c r="D72" i="7"/>
  <c r="C73" i="7"/>
  <c r="D73" i="7"/>
  <c r="C74" i="7"/>
  <c r="D74" i="7"/>
  <c r="C75" i="7"/>
  <c r="D75" i="7"/>
  <c r="D70" i="7"/>
  <c r="C70" i="7"/>
  <c r="A70" i="7"/>
  <c r="A71" i="7"/>
  <c r="A72" i="7"/>
  <c r="A73" i="7"/>
  <c r="A74" i="7"/>
  <c r="C145" i="7" l="1"/>
  <c r="D145" i="7"/>
  <c r="D144" i="7"/>
  <c r="C144" i="7"/>
  <c r="A144" i="7"/>
  <c r="D22" i="7" l="1"/>
  <c r="C22" i="7"/>
  <c r="F139" i="7" l="1"/>
  <c r="H139" i="7"/>
  <c r="I139" i="7"/>
  <c r="H136" i="8" l="1"/>
  <c r="I136" i="8"/>
  <c r="H137" i="8"/>
  <c r="I137" i="8"/>
  <c r="H138" i="8"/>
  <c r="I138" i="8"/>
  <c r="H139" i="8"/>
  <c r="I139" i="8"/>
  <c r="H140" i="8"/>
  <c r="I140" i="8"/>
  <c r="F136" i="8"/>
  <c r="F137" i="8"/>
  <c r="F138" i="8"/>
  <c r="F139" i="8"/>
  <c r="F140" i="8"/>
  <c r="H134" i="7" l="1"/>
  <c r="I134" i="7"/>
  <c r="H135" i="7"/>
  <c r="I135" i="7"/>
  <c r="H136" i="7"/>
  <c r="I136" i="7"/>
  <c r="H137" i="7"/>
  <c r="I137" i="7"/>
  <c r="H138" i="7"/>
  <c r="I138" i="7"/>
  <c r="F134" i="7"/>
  <c r="F135" i="7"/>
  <c r="F136" i="7"/>
  <c r="F137" i="7"/>
  <c r="F138" i="7"/>
  <c r="H145" i="7"/>
  <c r="I145" i="7"/>
  <c r="H146" i="7"/>
  <c r="I146" i="7"/>
  <c r="H147" i="7"/>
  <c r="I147" i="7"/>
  <c r="H148" i="7"/>
  <c r="I148" i="7"/>
  <c r="H149" i="7"/>
  <c r="I149" i="7"/>
  <c r="F145" i="7"/>
  <c r="F146" i="7"/>
  <c r="F147" i="7"/>
  <c r="F148" i="7"/>
  <c r="F149" i="7"/>
  <c r="C155" i="7"/>
  <c r="D155" i="7"/>
  <c r="C156" i="7"/>
  <c r="D156" i="7"/>
  <c r="C157" i="7"/>
  <c r="D157" i="7"/>
  <c r="C158" i="7"/>
  <c r="D158" i="7"/>
  <c r="C159" i="7"/>
  <c r="D159" i="7"/>
  <c r="A155" i="7"/>
  <c r="A156" i="7"/>
  <c r="A157" i="7"/>
  <c r="A158" i="7"/>
  <c r="A159" i="7"/>
  <c r="D154" i="7"/>
  <c r="C154" i="7"/>
  <c r="A154" i="7"/>
  <c r="I144" i="7"/>
  <c r="H144" i="7"/>
  <c r="F144" i="7"/>
  <c r="D134" i="7"/>
  <c r="C134" i="7"/>
  <c r="A134" i="7"/>
  <c r="C91" i="7"/>
  <c r="D91" i="7"/>
  <c r="C92" i="7"/>
  <c r="D92" i="7"/>
  <c r="C93" i="7"/>
  <c r="D93" i="7"/>
  <c r="C94" i="7"/>
  <c r="D94" i="7"/>
  <c r="C95" i="7"/>
  <c r="D95" i="7"/>
  <c r="A91" i="7"/>
  <c r="A92" i="7"/>
  <c r="A93" i="7"/>
  <c r="A94" i="7"/>
  <c r="A95" i="7"/>
  <c r="H81" i="7"/>
  <c r="I81" i="7"/>
  <c r="H82" i="7"/>
  <c r="I82" i="7"/>
  <c r="H83" i="7"/>
  <c r="I83" i="7"/>
  <c r="H84" i="7"/>
  <c r="I84" i="7"/>
  <c r="H85" i="7"/>
  <c r="I85" i="7"/>
  <c r="F81" i="7"/>
  <c r="F82" i="7"/>
  <c r="F83" i="7"/>
  <c r="F84" i="7"/>
  <c r="F85" i="7"/>
  <c r="C81" i="7"/>
  <c r="D81" i="7"/>
  <c r="C82" i="7"/>
  <c r="D82" i="7"/>
  <c r="C83" i="7"/>
  <c r="D83" i="7"/>
  <c r="C84" i="7"/>
  <c r="D84" i="7"/>
  <c r="C85" i="7"/>
  <c r="D85" i="7"/>
  <c r="A81" i="7"/>
  <c r="A82" i="7"/>
  <c r="A83" i="7"/>
  <c r="A84" i="7"/>
  <c r="A85" i="7"/>
  <c r="H71" i="7"/>
  <c r="I71" i="7"/>
  <c r="H72" i="7"/>
  <c r="I72" i="7"/>
  <c r="H73" i="7"/>
  <c r="I73" i="7"/>
  <c r="H74" i="7"/>
  <c r="I74" i="7"/>
  <c r="H75" i="7"/>
  <c r="I75" i="7"/>
  <c r="F71" i="7"/>
  <c r="F72" i="7"/>
  <c r="F73" i="7"/>
  <c r="F74" i="7"/>
  <c r="F75" i="7"/>
  <c r="A75" i="7"/>
  <c r="D90" i="7"/>
  <c r="C90" i="7"/>
  <c r="A90" i="7"/>
  <c r="I80" i="7"/>
  <c r="H80" i="7"/>
  <c r="F80" i="7"/>
  <c r="D80" i="7"/>
  <c r="C80" i="7"/>
  <c r="A80" i="7"/>
  <c r="I70" i="7"/>
  <c r="H70" i="7"/>
  <c r="F70" i="7"/>
  <c r="A87" i="7"/>
  <c r="F77" i="7"/>
  <c r="A77" i="7"/>
  <c r="F67" i="7"/>
  <c r="A67" i="7"/>
  <c r="C28" i="7"/>
  <c r="D28" i="7"/>
  <c r="C29" i="7"/>
  <c r="D29" i="7"/>
  <c r="C30" i="7"/>
  <c r="D30" i="7"/>
  <c r="C31" i="7"/>
  <c r="D31" i="7"/>
  <c r="C32" i="7"/>
  <c r="D32" i="7"/>
  <c r="A28" i="7"/>
  <c r="A29" i="7"/>
  <c r="A30" i="7"/>
  <c r="A31" i="7"/>
  <c r="A32" i="7"/>
  <c r="H18" i="7"/>
  <c r="I18" i="7"/>
  <c r="H19" i="7"/>
  <c r="I19" i="7"/>
  <c r="H20" i="7"/>
  <c r="I20" i="7"/>
  <c r="H21" i="7"/>
  <c r="I21" i="7"/>
  <c r="H22" i="7"/>
  <c r="I22" i="7"/>
  <c r="C18" i="7"/>
  <c r="D18" i="7"/>
  <c r="C19" i="7"/>
  <c r="D19" i="7"/>
  <c r="C20" i="7"/>
  <c r="D20" i="7"/>
  <c r="C21" i="7"/>
  <c r="D21" i="7"/>
  <c r="F18" i="7"/>
  <c r="F19" i="7"/>
  <c r="F20" i="7"/>
  <c r="F21" i="7"/>
  <c r="F22" i="7"/>
  <c r="A18" i="7"/>
  <c r="A19" i="7"/>
  <c r="A20" i="7"/>
  <c r="A21" i="7"/>
  <c r="A22" i="7"/>
  <c r="D27" i="7"/>
  <c r="C27" i="7"/>
  <c r="A27" i="7"/>
  <c r="I17" i="7"/>
  <c r="H17" i="7"/>
  <c r="F17" i="7"/>
  <c r="D17" i="7"/>
  <c r="C17" i="7"/>
  <c r="A17" i="7"/>
  <c r="I8" i="7"/>
  <c r="I9" i="7"/>
  <c r="I10" i="7"/>
  <c r="I11" i="7"/>
  <c r="I12" i="7"/>
  <c r="H8" i="7"/>
  <c r="H9" i="7"/>
  <c r="H10" i="7"/>
  <c r="H11" i="7"/>
  <c r="H12" i="7"/>
  <c r="F8" i="7"/>
  <c r="F9" i="7"/>
  <c r="F10" i="7"/>
  <c r="F11" i="7"/>
  <c r="F12" i="7"/>
  <c r="D8" i="7"/>
  <c r="D9" i="7"/>
  <c r="D10" i="7"/>
  <c r="D11" i="7"/>
  <c r="D12" i="7"/>
  <c r="C8" i="7"/>
  <c r="C9" i="7"/>
  <c r="C10" i="7"/>
  <c r="C11" i="7"/>
  <c r="C12" i="7"/>
  <c r="A8" i="7"/>
  <c r="A9" i="7"/>
  <c r="A10" i="7"/>
  <c r="A11" i="7"/>
  <c r="A12" i="7"/>
  <c r="I7" i="7"/>
  <c r="H7" i="7"/>
  <c r="F7" i="7"/>
  <c r="D7" i="7"/>
  <c r="C7" i="7"/>
  <c r="A7" i="7"/>
  <c r="A24" i="7"/>
  <c r="F14" i="7"/>
  <c r="A14" i="7"/>
  <c r="F4" i="7"/>
  <c r="A4" i="7"/>
  <c r="C156" i="8"/>
  <c r="D156" i="8"/>
  <c r="C157" i="8"/>
  <c r="D157" i="8"/>
  <c r="C158" i="8"/>
  <c r="D158" i="8"/>
  <c r="C159" i="8"/>
  <c r="D159" i="8"/>
  <c r="C160" i="8"/>
  <c r="D160" i="8"/>
  <c r="A156" i="8"/>
  <c r="A157" i="8"/>
  <c r="A158" i="8"/>
  <c r="A159" i="8"/>
  <c r="A160" i="8"/>
  <c r="H146" i="8"/>
  <c r="I146" i="8"/>
  <c r="H147" i="8"/>
  <c r="I147" i="8"/>
  <c r="H148" i="8"/>
  <c r="I148" i="8"/>
  <c r="H149" i="8"/>
  <c r="I149" i="8"/>
  <c r="H150" i="8"/>
  <c r="I150" i="8"/>
  <c r="F146" i="8"/>
  <c r="F147" i="8"/>
  <c r="F148" i="8"/>
  <c r="F149" i="8"/>
  <c r="F150" i="8"/>
  <c r="C146" i="8"/>
  <c r="D146" i="8"/>
  <c r="C147" i="8"/>
  <c r="D147" i="8"/>
  <c r="C148" i="8"/>
  <c r="D148" i="8"/>
  <c r="C149" i="8"/>
  <c r="D149" i="8"/>
  <c r="C150" i="8"/>
  <c r="D150" i="8"/>
  <c r="A146" i="8"/>
  <c r="A147" i="8"/>
  <c r="A148" i="8"/>
  <c r="A149" i="8"/>
  <c r="A150" i="8"/>
  <c r="D155" i="8"/>
  <c r="C155" i="8"/>
  <c r="I145" i="8"/>
  <c r="H145" i="8"/>
  <c r="D145" i="8"/>
  <c r="C145" i="8"/>
  <c r="I135" i="8"/>
  <c r="H135" i="8"/>
  <c r="A155" i="8"/>
  <c r="F145" i="8"/>
  <c r="A145" i="8"/>
  <c r="F135" i="8"/>
  <c r="A136" i="8"/>
  <c r="A137" i="8"/>
  <c r="A138" i="8"/>
  <c r="A139" i="8"/>
  <c r="A140" i="8"/>
  <c r="C136" i="8"/>
  <c r="C137" i="8"/>
  <c r="C138" i="8"/>
  <c r="C139" i="8"/>
  <c r="C140" i="8"/>
  <c r="D136" i="8"/>
  <c r="D137" i="8"/>
  <c r="D138" i="8"/>
  <c r="D139" i="8"/>
  <c r="D140" i="8"/>
  <c r="D135" i="8"/>
  <c r="C135" i="8"/>
  <c r="A135" i="8"/>
  <c r="D92" i="8"/>
  <c r="D93" i="8"/>
  <c r="D94" i="8"/>
  <c r="D95" i="8"/>
  <c r="D96" i="8"/>
  <c r="C92" i="8"/>
  <c r="C93" i="8"/>
  <c r="C94" i="8"/>
  <c r="C95" i="8"/>
  <c r="C96" i="8"/>
  <c r="A92" i="8"/>
  <c r="A93" i="8"/>
  <c r="A94" i="8"/>
  <c r="A95" i="8"/>
  <c r="A96" i="8"/>
  <c r="D91" i="8"/>
  <c r="C91" i="8"/>
  <c r="A91" i="8"/>
  <c r="F82" i="8"/>
  <c r="F83" i="8"/>
  <c r="F84" i="8"/>
  <c r="F85" i="8"/>
  <c r="F86" i="8"/>
  <c r="H82" i="8"/>
  <c r="H83" i="8"/>
  <c r="H84" i="8"/>
  <c r="H85" i="8"/>
  <c r="H86" i="8"/>
  <c r="I82" i="8"/>
  <c r="I83" i="8"/>
  <c r="I84" i="8"/>
  <c r="I85" i="8"/>
  <c r="I86" i="8"/>
  <c r="I81" i="8"/>
  <c r="H81" i="8"/>
  <c r="F81" i="8"/>
  <c r="D82" i="8"/>
  <c r="D83" i="8"/>
  <c r="D84" i="8"/>
  <c r="D85" i="8"/>
  <c r="D86" i="8"/>
  <c r="C82" i="8"/>
  <c r="C83" i="8"/>
  <c r="C84" i="8"/>
  <c r="C85" i="8"/>
  <c r="C86" i="8"/>
  <c r="A82" i="8"/>
  <c r="A83" i="8"/>
  <c r="A84" i="8"/>
  <c r="A85" i="8"/>
  <c r="A86" i="8"/>
  <c r="D81" i="8"/>
  <c r="C81" i="8"/>
  <c r="A81" i="8"/>
  <c r="I72" i="8"/>
  <c r="I73" i="8"/>
  <c r="I74" i="8"/>
  <c r="I75" i="8"/>
  <c r="I76" i="8"/>
  <c r="I71" i="8"/>
  <c r="H72" i="8"/>
  <c r="H73" i="8"/>
  <c r="H74" i="8"/>
  <c r="H75" i="8"/>
  <c r="H76" i="8"/>
  <c r="H71" i="8"/>
  <c r="F72" i="8"/>
  <c r="F73" i="8"/>
  <c r="F74" i="8"/>
  <c r="F75" i="8"/>
  <c r="F76" i="8"/>
  <c r="F71" i="8"/>
  <c r="D72" i="8"/>
  <c r="D73" i="8"/>
  <c r="D74" i="8"/>
  <c r="D75" i="8"/>
  <c r="D76" i="8"/>
  <c r="D71" i="8"/>
  <c r="C72" i="8"/>
  <c r="C73" i="8"/>
  <c r="C74" i="8"/>
  <c r="C75" i="8"/>
  <c r="C76" i="8"/>
  <c r="C71" i="8"/>
  <c r="A72" i="8"/>
  <c r="A73" i="8"/>
  <c r="A74" i="8"/>
  <c r="A75" i="8"/>
  <c r="A76" i="8"/>
  <c r="A71" i="8"/>
  <c r="A88" i="8"/>
  <c r="F78" i="8"/>
  <c r="A78" i="8"/>
  <c r="F68" i="8"/>
  <c r="A68" i="8"/>
  <c r="D28" i="8"/>
  <c r="D29" i="8"/>
  <c r="D30" i="8"/>
  <c r="D31" i="8"/>
  <c r="D32" i="8"/>
  <c r="C28" i="8"/>
  <c r="C29" i="8"/>
  <c r="C30" i="8"/>
  <c r="C31" i="8"/>
  <c r="C32" i="8"/>
  <c r="A28" i="8"/>
  <c r="A29" i="8"/>
  <c r="A30" i="8"/>
  <c r="A31" i="8"/>
  <c r="A32" i="8"/>
  <c r="D27" i="8"/>
  <c r="C27" i="8"/>
  <c r="A27" i="8"/>
  <c r="I18" i="8"/>
  <c r="I19" i="8"/>
  <c r="I20" i="8"/>
  <c r="I21" i="8"/>
  <c r="I22" i="8"/>
  <c r="I17" i="8"/>
  <c r="I8" i="8"/>
  <c r="I9" i="8"/>
  <c r="I10" i="8"/>
  <c r="I11" i="8"/>
  <c r="I12" i="8"/>
  <c r="I7" i="8"/>
  <c r="D17" i="8"/>
  <c r="H18" i="8"/>
  <c r="H19" i="8"/>
  <c r="H20" i="8"/>
  <c r="H21" i="8"/>
  <c r="H22" i="8"/>
  <c r="H17" i="8"/>
  <c r="C17" i="8"/>
  <c r="A17" i="8"/>
  <c r="F18" i="8"/>
  <c r="F19" i="8"/>
  <c r="F20" i="8"/>
  <c r="F21" i="8"/>
  <c r="F22" i="8"/>
  <c r="F17" i="8"/>
  <c r="F8" i="8"/>
  <c r="F9" i="8"/>
  <c r="F10" i="8"/>
  <c r="F11" i="8"/>
  <c r="F12" i="8"/>
  <c r="H8" i="8"/>
  <c r="H9" i="8"/>
  <c r="H10" i="8"/>
  <c r="H11" i="8"/>
  <c r="H12" i="8"/>
  <c r="H7" i="8"/>
  <c r="F7" i="8"/>
  <c r="A24" i="8"/>
  <c r="F14" i="8"/>
  <c r="A14" i="8"/>
  <c r="F4" i="8"/>
  <c r="A4" i="8"/>
  <c r="D8" i="8"/>
  <c r="D9" i="8"/>
  <c r="D10" i="8"/>
  <c r="D11" i="8"/>
  <c r="D12" i="8"/>
  <c r="D7" i="8"/>
  <c r="C8" i="8"/>
  <c r="C9" i="8"/>
  <c r="C10" i="8"/>
  <c r="C11" i="8"/>
  <c r="C12" i="8"/>
  <c r="C7" i="8"/>
  <c r="A8" i="8"/>
  <c r="A9" i="8"/>
  <c r="A10" i="8"/>
  <c r="A11" i="8"/>
  <c r="A12" i="8"/>
  <c r="A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SKOK J. Hradec</author>
  </authors>
  <commentList>
    <comment ref="A3" authorId="0" shapeId="0" xr:uid="{CA01170A-1830-4719-AABF-F9C9EE92B76A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 případě startu pouze v soutěži jednotlivců sem vpište MS.</t>
        </r>
      </text>
    </comment>
    <comment ref="B3" authorId="0" shapeId="0" xr:uid="{98746219-1C40-4833-83F4-CC925EA9CB6F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 PŘÍJMENÍ JMÉNO</t>
        </r>
      </text>
    </comment>
    <comment ref="C3" authorId="0" shapeId="0" xr:uid="{AC71DED3-0094-438C-8B6F-81ADF17ADA95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Propíše se z buňky ZKRATKA u celkového pořadí škol (od buňky K8)</t>
        </r>
      </text>
    </comment>
    <comment ref="D3" authorId="0" shapeId="0" xr:uid="{BFE548D6-34BC-44B7-AA8E-2C341BC913B5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třídu (bez označní A, B…)</t>
        </r>
      </text>
    </comment>
    <comment ref="E3" authorId="0" shapeId="0" xr:uid="{8C359B43-67B5-4F61-8553-80422483C263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poslední dvojčíslí z roku narození -&gt; tzn. např. ročník 2012, zadám pouze 12 </t>
        </r>
      </text>
    </comment>
    <comment ref="F3" authorId="0" shapeId="0" xr:uid="{59C1CD14-23B4-4FF1-8BF4-98503F8324AC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Pro lepší orientaci si startovní čísla zadávejte postupně jdoucí za sebou -&gt; tzn. 1, 2, 3, 4,...</t>
        </r>
      </text>
    </comment>
    <comment ref="G3" authorId="0" shapeId="0" xr:uid="{230927F2-4B46-45F5-96B5-8EFC874BE321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</t>
        </r>
        <r>
          <rPr>
            <b/>
            <sz val="9"/>
            <color indexed="81"/>
            <rFont val="Tahoma"/>
            <family val="2"/>
            <charset val="238"/>
          </rPr>
          <t xml:space="preserve"> MM:SS,0</t>
        </r>
        <r>
          <rPr>
            <sz val="9"/>
            <color indexed="81"/>
            <rFont val="Tahoma"/>
            <family val="2"/>
            <charset val="238"/>
          </rPr>
          <t xml:space="preserve">
V případě, že závodník závod </t>
        </r>
        <r>
          <rPr>
            <b/>
            <sz val="9"/>
            <color indexed="81"/>
            <rFont val="Tahoma"/>
            <family val="2"/>
            <charset val="238"/>
          </rPr>
          <t>nedokončí</t>
        </r>
        <r>
          <rPr>
            <sz val="9"/>
            <color indexed="81"/>
            <rFont val="Tahoma"/>
            <family val="2"/>
            <charset val="238"/>
          </rPr>
          <t xml:space="preserve">, zadá se do času </t>
        </r>
        <r>
          <rPr>
            <b/>
            <sz val="9"/>
            <color indexed="81"/>
            <rFont val="Tahoma"/>
            <family val="2"/>
            <charset val="238"/>
          </rPr>
          <t xml:space="preserve">DNF.
</t>
        </r>
        <r>
          <rPr>
            <sz val="9"/>
            <color indexed="81"/>
            <rFont val="Tahoma"/>
            <family val="2"/>
            <charset val="238"/>
          </rPr>
          <t xml:space="preserve">V případě, že závodník </t>
        </r>
        <r>
          <rPr>
            <b/>
            <sz val="9"/>
            <color indexed="81"/>
            <rFont val="Tahoma"/>
            <family val="2"/>
            <charset val="238"/>
          </rPr>
          <t>neodstartuje</t>
        </r>
        <r>
          <rPr>
            <sz val="9"/>
            <color indexed="81"/>
            <rFont val="Tahoma"/>
            <family val="2"/>
            <charset val="238"/>
          </rPr>
          <t xml:space="preserve">, uvede se do času </t>
        </r>
        <r>
          <rPr>
            <b/>
            <sz val="9"/>
            <color indexed="81"/>
            <rFont val="Tahoma"/>
            <family val="2"/>
            <charset val="238"/>
          </rPr>
          <t xml:space="preserve">DNS
</t>
        </r>
        <r>
          <rPr>
            <sz val="9"/>
            <color indexed="81"/>
            <rFont val="Tahoma"/>
            <family val="2"/>
            <charset val="238"/>
          </rPr>
          <t xml:space="preserve">V případě, že je závodník </t>
        </r>
        <r>
          <rPr>
            <b/>
            <sz val="9"/>
            <color indexed="81"/>
            <rFont val="Tahoma"/>
            <family val="2"/>
            <charset val="238"/>
          </rPr>
          <t>diskvalifikován</t>
        </r>
        <r>
          <rPr>
            <sz val="9"/>
            <color indexed="81"/>
            <rFont val="Tahoma"/>
            <family val="2"/>
            <charset val="238"/>
          </rPr>
          <t xml:space="preserve">, zadá se do času </t>
        </r>
        <r>
          <rPr>
            <b/>
            <sz val="9"/>
            <color indexed="81"/>
            <rFont val="Tahoma"/>
            <family val="2"/>
            <charset val="238"/>
          </rPr>
          <t>DQ</t>
        </r>
        <r>
          <rPr>
            <sz val="9"/>
            <color indexed="81"/>
            <rFont val="Tahoma"/>
            <family val="2"/>
            <charset val="238"/>
          </rPr>
          <t xml:space="preserve"> a do poznámky vlevo pod pořadím škol jméno, příjmení, DQ a k tomu příslušné </t>
        </r>
        <r>
          <rPr>
            <b/>
            <sz val="9"/>
            <color indexed="81"/>
            <rFont val="Tahoma"/>
            <family val="2"/>
            <charset val="238"/>
          </rPr>
          <t>pravidlo</t>
        </r>
        <r>
          <rPr>
            <sz val="9"/>
            <color indexed="81"/>
            <rFont val="Tahoma"/>
            <family val="2"/>
            <charset val="238"/>
          </rPr>
          <t xml:space="preserve">, dle kterého je diskvalifikován podle pravidel ČAS-&gt; např. </t>
        </r>
        <r>
          <rPr>
            <b/>
            <sz val="9"/>
            <color indexed="81"/>
            <rFont val="Tahoma"/>
            <family val="2"/>
            <charset val="238"/>
          </rPr>
          <t>DQ (TP57.8.1)</t>
        </r>
      </text>
    </comment>
    <comment ref="H3" authorId="0" shapeId="0" xr:uid="{15DCF5C1-2965-46E7-B058-95B557FEEF23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Pořadí se stanoví samo dle zadaného vzorce.
Do pořadí se započítávají závodníci závodící jen za družstva.
Pokud závodník nesplňuje kritéria pro závodění v této kategorii, je v pořadí uvedeno </t>
        </r>
        <r>
          <rPr>
            <b/>
            <sz val="9"/>
            <color indexed="81"/>
            <rFont val="Tahoma"/>
            <family val="2"/>
            <charset val="238"/>
          </rPr>
          <t xml:space="preserve">MS.
</t>
        </r>
        <r>
          <rPr>
            <sz val="9"/>
            <color indexed="81"/>
            <rFont val="Tahoma"/>
            <family val="2"/>
            <charset val="238"/>
          </rPr>
          <t xml:space="preserve">Pokud škola nemá dostatek závodníků, jsou všichni </t>
        </r>
        <r>
          <rPr>
            <b/>
            <sz val="9"/>
            <color indexed="81"/>
            <rFont val="Tahoma"/>
            <family val="2"/>
            <charset val="238"/>
          </rPr>
          <t>MS</t>
        </r>
        <r>
          <rPr>
            <sz val="9"/>
            <color indexed="81"/>
            <rFont val="Tahoma"/>
            <family val="2"/>
            <charset val="238"/>
          </rPr>
          <t>, počítají se pouze jako jednotlivci.
V případě DNF, DNS nebo DQ se toto vpisuje do času (výkonu).</t>
        </r>
      </text>
    </comment>
    <comment ref="I3" authorId="0" shapeId="0" xr:uid="{E7B135B7-09B6-4AE0-B80E-A8E5F0C946A2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Pořadí jednotlivců.
Do pořadí jednotlivců se započítávají všichni závodníci, co závod dokončili.
Toto pořadí nemá vliv na pořadí škol.
Nejlepší 3 závodníci jsou oranžově zvýrazněni.
Pořadí se určuje automaticky podle předzadaného vzorce.</t>
        </r>
      </text>
    </comment>
    <comment ref="L7" authorId="0" shapeId="0" xr:uid="{96D63C57-376B-4230-A8B8-BF99CBA132A9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celý název školy</t>
        </r>
      </text>
    </comment>
    <comment ref="M7" authorId="0" shapeId="0" xr:uid="{12B467F0-A3F5-4A5D-8C9B-79CDAA19F93D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zkrácený název školy -&gt; propisuje se do buněk ŠKOLA v seznamu závodníků (od buňky C4 dále)</t>
        </r>
      </text>
    </comment>
    <comment ref="N7" authorId="0" shapeId="0" xr:uid="{806933B7-77B6-45EF-9156-658010C344B3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Sečte počet vyplněných buněk B vždy po příslušné škole (tzn. vždy maximálně 6 závodníků)</t>
        </r>
      </text>
    </comment>
    <comment ref="O7" authorId="0" shapeId="0" xr:uid="{0EB847F4-92CA-43B7-8290-DDF5221262EB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Vzorec sečte 4 nejlepší závodníky za družstvo z pořadí škol!!
V případě nedostatečného počtu závodníků v družstvu se zobrazí </t>
        </r>
        <r>
          <rPr>
            <b/>
            <sz val="9"/>
            <color indexed="81"/>
            <rFont val="Tahoma"/>
            <family val="2"/>
            <charset val="238"/>
          </rPr>
          <t>MS</t>
        </r>
        <r>
          <rPr>
            <sz val="9"/>
            <color indexed="81"/>
            <rFont val="Tahoma"/>
            <family val="2"/>
            <charset val="238"/>
          </rPr>
          <t xml:space="preserve">. 
V případě nedostatečného počtu závodníků, kteří dokončili běh se zobrazí </t>
        </r>
        <r>
          <rPr>
            <b/>
            <sz val="9"/>
            <color indexed="81"/>
            <rFont val="Tahoma"/>
            <family val="2"/>
            <charset val="238"/>
          </rPr>
          <t>DNF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P7" authorId="0" shapeId="0" xr:uid="{454BB19C-E774-4FBA-A15E-07E20CAC436F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 případě duplicitních pořadí se zobrazí tučně a červeně. Rozhoduje pořadí posledního započítavaného závodníku. Jinak do buněk nevpisujte!
V případě, že je škola MS nebo DNF se propíše z vedlejší buňky "O".</t>
        </r>
      </text>
    </comment>
    <comment ref="L23" authorId="0" shapeId="0" xr:uid="{FDD70763-371A-4B42-9555-15B7F9F026F9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 případě psaní na další řádek použít ALT+ENTER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SKOK J. Hradec</author>
  </authors>
  <commentList>
    <comment ref="A3" authorId="0" shapeId="0" xr:uid="{4D59DE08-6AC2-42FF-ABD0-C1E0B9A8F8DE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 případě startu pouze v soutěži jednotlivců sem vpište MS.</t>
        </r>
      </text>
    </comment>
    <comment ref="B3" authorId="0" shapeId="0" xr:uid="{E1D520F8-D972-4FF2-8584-6E602C667D7E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 PŘÍJMENÍ JMÉNO</t>
        </r>
      </text>
    </comment>
    <comment ref="C3" authorId="0" shapeId="0" xr:uid="{A7507BB5-AF32-4072-9F4E-68F3D386125A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Propíše se z buňky ZKRATKA u celkového pořadí škol (od buňky K8)</t>
        </r>
      </text>
    </comment>
    <comment ref="D3" authorId="0" shapeId="0" xr:uid="{D40ECD7B-CA6E-4F94-927F-9F7090F36963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třídu (bez označní A, B…)</t>
        </r>
      </text>
    </comment>
    <comment ref="E3" authorId="0" shapeId="0" xr:uid="{48FA1A82-953F-4C61-ADCF-20522B6290A6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poslední dvojčíslí z roku narození -&gt; tzn. např. ročník 2012, zadám pouze 12 </t>
        </r>
      </text>
    </comment>
    <comment ref="F3" authorId="0" shapeId="0" xr:uid="{C59DDE4C-4F6F-4FDD-9CB4-FD126659F857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Pro lepší orientaci si startovní čísla zadávejte postupně jdoucí za sebou -&gt; tzn. 1, 2, 3, 4,...</t>
        </r>
      </text>
    </comment>
    <comment ref="G3" authorId="0" shapeId="0" xr:uid="{C14DB80B-2EC2-4EB3-BA34-6E0E1F47F9BD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</t>
        </r>
        <r>
          <rPr>
            <b/>
            <sz val="9"/>
            <color indexed="81"/>
            <rFont val="Tahoma"/>
            <family val="2"/>
            <charset val="238"/>
          </rPr>
          <t xml:space="preserve"> MM:SS,0</t>
        </r>
        <r>
          <rPr>
            <sz val="9"/>
            <color indexed="81"/>
            <rFont val="Tahoma"/>
            <family val="2"/>
            <charset val="238"/>
          </rPr>
          <t xml:space="preserve">
V případě, že závodník závod </t>
        </r>
        <r>
          <rPr>
            <b/>
            <sz val="9"/>
            <color indexed="81"/>
            <rFont val="Tahoma"/>
            <family val="2"/>
            <charset val="238"/>
          </rPr>
          <t>nedokončí</t>
        </r>
        <r>
          <rPr>
            <sz val="9"/>
            <color indexed="81"/>
            <rFont val="Tahoma"/>
            <family val="2"/>
            <charset val="238"/>
          </rPr>
          <t xml:space="preserve">, zadá se do času </t>
        </r>
        <r>
          <rPr>
            <b/>
            <sz val="9"/>
            <color indexed="81"/>
            <rFont val="Tahoma"/>
            <family val="2"/>
            <charset val="238"/>
          </rPr>
          <t xml:space="preserve">DNF.
</t>
        </r>
        <r>
          <rPr>
            <sz val="9"/>
            <color indexed="81"/>
            <rFont val="Tahoma"/>
            <family val="2"/>
            <charset val="238"/>
          </rPr>
          <t xml:space="preserve">V případě, že závodník </t>
        </r>
        <r>
          <rPr>
            <b/>
            <sz val="9"/>
            <color indexed="81"/>
            <rFont val="Tahoma"/>
            <family val="2"/>
            <charset val="238"/>
          </rPr>
          <t>neodstartuje</t>
        </r>
        <r>
          <rPr>
            <sz val="9"/>
            <color indexed="81"/>
            <rFont val="Tahoma"/>
            <family val="2"/>
            <charset val="238"/>
          </rPr>
          <t xml:space="preserve">, uvede se do času </t>
        </r>
        <r>
          <rPr>
            <b/>
            <sz val="9"/>
            <color indexed="81"/>
            <rFont val="Tahoma"/>
            <family val="2"/>
            <charset val="238"/>
          </rPr>
          <t xml:space="preserve">DNS
</t>
        </r>
        <r>
          <rPr>
            <sz val="9"/>
            <color indexed="81"/>
            <rFont val="Tahoma"/>
            <family val="2"/>
            <charset val="238"/>
          </rPr>
          <t xml:space="preserve">V případě, že je závodník </t>
        </r>
        <r>
          <rPr>
            <b/>
            <sz val="9"/>
            <color indexed="81"/>
            <rFont val="Tahoma"/>
            <family val="2"/>
            <charset val="238"/>
          </rPr>
          <t>diskvalifikován</t>
        </r>
        <r>
          <rPr>
            <sz val="9"/>
            <color indexed="81"/>
            <rFont val="Tahoma"/>
            <family val="2"/>
            <charset val="238"/>
          </rPr>
          <t xml:space="preserve">, zadá se do času </t>
        </r>
        <r>
          <rPr>
            <b/>
            <sz val="9"/>
            <color indexed="81"/>
            <rFont val="Tahoma"/>
            <family val="2"/>
            <charset val="238"/>
          </rPr>
          <t>DQ</t>
        </r>
        <r>
          <rPr>
            <sz val="9"/>
            <color indexed="81"/>
            <rFont val="Tahoma"/>
            <family val="2"/>
            <charset val="238"/>
          </rPr>
          <t xml:space="preserve"> a do poznámky vlevo pod pořadím škol jméno, příjmení, DQ a k tomu příslušné </t>
        </r>
        <r>
          <rPr>
            <b/>
            <sz val="9"/>
            <color indexed="81"/>
            <rFont val="Tahoma"/>
            <family val="2"/>
            <charset val="238"/>
          </rPr>
          <t>pravidlo</t>
        </r>
        <r>
          <rPr>
            <sz val="9"/>
            <color indexed="81"/>
            <rFont val="Tahoma"/>
            <family val="2"/>
            <charset val="238"/>
          </rPr>
          <t xml:space="preserve">, dle kterého je diskvalifikován podle pravidel ČAS-&gt; např. </t>
        </r>
        <r>
          <rPr>
            <b/>
            <sz val="9"/>
            <color indexed="81"/>
            <rFont val="Tahoma"/>
            <family val="2"/>
            <charset val="238"/>
          </rPr>
          <t>DQ (TP57.8.1)</t>
        </r>
      </text>
    </comment>
    <comment ref="H3" authorId="0" shapeId="0" xr:uid="{080EBEFA-3F16-477F-9BA4-1867E1536E88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Pořadí se stanoví samo dle zadaného vzorce.
Do pořadí se započítávají závodníci závodící jen za družstva.
Pokud závodník nesplňuje kritéria pro závodění v této kategorii, je v pořadí uvedeno </t>
        </r>
        <r>
          <rPr>
            <b/>
            <sz val="9"/>
            <color indexed="81"/>
            <rFont val="Tahoma"/>
            <family val="2"/>
            <charset val="238"/>
          </rPr>
          <t xml:space="preserve">MS.
</t>
        </r>
        <r>
          <rPr>
            <sz val="9"/>
            <color indexed="81"/>
            <rFont val="Tahoma"/>
            <family val="2"/>
            <charset val="238"/>
          </rPr>
          <t xml:space="preserve">Pokud škola nemá dostatek závodníků, jsou všichni </t>
        </r>
        <r>
          <rPr>
            <b/>
            <sz val="9"/>
            <color indexed="81"/>
            <rFont val="Tahoma"/>
            <family val="2"/>
            <charset val="238"/>
          </rPr>
          <t>MS</t>
        </r>
        <r>
          <rPr>
            <sz val="9"/>
            <color indexed="81"/>
            <rFont val="Tahoma"/>
            <family val="2"/>
            <charset val="238"/>
          </rPr>
          <t>, počítají se pouze jako jednotlivci.
V případě DNF, DNS nebo DQ se toto vpisuje do času (výkonu).</t>
        </r>
      </text>
    </comment>
    <comment ref="I3" authorId="0" shapeId="0" xr:uid="{7F994D60-E4FD-4F40-8416-93DCE56B2C0B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Pořadí jednotlivců.
Do pořadí jednotlivců se započítávají všichni závodníci, co závod dokončili.
Toto pořadí nemá vliv na pořadí škol.
Nejlepší 3 závodníci jsou oranžově zvýrazněni.
Pořadí se určuje automaticky podle předzadaného vzorce.</t>
        </r>
      </text>
    </comment>
    <comment ref="L7" authorId="0" shapeId="0" xr:uid="{844D4A72-41DD-446D-B35E-14C7F6948021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celý název školy</t>
        </r>
      </text>
    </comment>
    <comment ref="M7" authorId="0" shapeId="0" xr:uid="{40FDE707-11BF-4F55-8C06-FC944FE8F1CF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zkrácený název školy -&gt; propisuje se do buněk ŠKOLA v seznamu závodníků (od buňky C4 dále)</t>
        </r>
      </text>
    </comment>
    <comment ref="N7" authorId="0" shapeId="0" xr:uid="{72C2B2C7-C9DC-45D5-8052-BB33E6A901F3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Sečte počet vyplněných buněk B vždy po příslušné škole (tzn. vždy maximálně 6 závodníků)</t>
        </r>
      </text>
    </comment>
    <comment ref="O7" authorId="0" shapeId="0" xr:uid="{C3F7B21E-4391-45C4-823F-90257F3FB557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Vzorec sečte 4 nejlepší závodníky za družstvo z pořadí škol!!
V případě nedostatečného počtu závodníků v družstvu se zobrazí </t>
        </r>
        <r>
          <rPr>
            <b/>
            <sz val="9"/>
            <color indexed="81"/>
            <rFont val="Tahoma"/>
            <family val="2"/>
            <charset val="238"/>
          </rPr>
          <t>MS</t>
        </r>
        <r>
          <rPr>
            <sz val="9"/>
            <color indexed="81"/>
            <rFont val="Tahoma"/>
            <family val="2"/>
            <charset val="238"/>
          </rPr>
          <t xml:space="preserve">. 
V případě nedostatečného počtu závodníků, kteří dokončili běh se zobrazí </t>
        </r>
        <r>
          <rPr>
            <b/>
            <sz val="9"/>
            <color indexed="81"/>
            <rFont val="Tahoma"/>
            <family val="2"/>
            <charset val="238"/>
          </rPr>
          <t>DNF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P7" authorId="0" shapeId="0" xr:uid="{0E7F859D-D9A5-4CF3-9508-4A8CA0A774F4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 případě duplicitních pořadí se zobrazí tučně a červeně. Rozhoduje pořadí posledního započítavaného závodníku. Jinak do buněk nevpisujte!
V případě, že je škola MS nebo DNF se propíše z vedlejší buňky "O".</t>
        </r>
      </text>
    </comment>
    <comment ref="L23" authorId="0" shapeId="0" xr:uid="{C41F3013-E377-4121-85B7-AB1FB5DA5FD5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 případě psaní na další řádek použít ALT+ENTER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SKOK J. Hradec</author>
  </authors>
  <commentList>
    <comment ref="A3" authorId="0" shapeId="0" xr:uid="{C0F028F2-7830-4D8E-A7F4-6BC9B5092883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 případě startu pouze v soutěži jednotlivců sem vpište MS.</t>
        </r>
      </text>
    </comment>
    <comment ref="B3" authorId="0" shapeId="0" xr:uid="{6F356357-801B-431E-8427-1E33018BF527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 PŘÍJMENÍ JMÉNO</t>
        </r>
      </text>
    </comment>
    <comment ref="C3" authorId="0" shapeId="0" xr:uid="{615A1D7B-B971-42AB-B080-1BC27B00F85B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Propíše se z buňky ZKRATKA u celkového pořadí škol (od buňky K8)</t>
        </r>
      </text>
    </comment>
    <comment ref="D3" authorId="0" shapeId="0" xr:uid="{E4EEC8D2-B5D6-47AF-A249-CE3E6EAC04B0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třídu (bez označní A, B…)</t>
        </r>
      </text>
    </comment>
    <comment ref="E3" authorId="0" shapeId="0" xr:uid="{11901CF6-E1A0-4889-A8A5-9D6CB41009FE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poslední dvojčíslí z roku narození -&gt; tzn. např. ročník 2012, zadám pouze 12 </t>
        </r>
      </text>
    </comment>
    <comment ref="F3" authorId="0" shapeId="0" xr:uid="{FFC43E31-F69C-4DBE-BA13-F0A942DBB1F8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Pro lepší orientaci si startovní čísla zadávejte postupně jdoucí za sebou -&gt; tzn. 1, 2, 3, 4,...</t>
        </r>
      </text>
    </comment>
    <comment ref="G3" authorId="0" shapeId="0" xr:uid="{B9B8B2BB-EDB0-44A7-9DEC-45BBF27EED6B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</t>
        </r>
        <r>
          <rPr>
            <b/>
            <sz val="9"/>
            <color indexed="81"/>
            <rFont val="Tahoma"/>
            <family val="2"/>
            <charset val="238"/>
          </rPr>
          <t xml:space="preserve"> MM:SS,0</t>
        </r>
        <r>
          <rPr>
            <sz val="9"/>
            <color indexed="81"/>
            <rFont val="Tahoma"/>
            <family val="2"/>
            <charset val="238"/>
          </rPr>
          <t xml:space="preserve">
V případě, že závodník závod </t>
        </r>
        <r>
          <rPr>
            <b/>
            <sz val="9"/>
            <color indexed="81"/>
            <rFont val="Tahoma"/>
            <family val="2"/>
            <charset val="238"/>
          </rPr>
          <t>nedokončí</t>
        </r>
        <r>
          <rPr>
            <sz val="9"/>
            <color indexed="81"/>
            <rFont val="Tahoma"/>
            <family val="2"/>
            <charset val="238"/>
          </rPr>
          <t xml:space="preserve">, zadá se do času </t>
        </r>
        <r>
          <rPr>
            <b/>
            <sz val="9"/>
            <color indexed="81"/>
            <rFont val="Tahoma"/>
            <family val="2"/>
            <charset val="238"/>
          </rPr>
          <t xml:space="preserve">DNF.
</t>
        </r>
        <r>
          <rPr>
            <sz val="9"/>
            <color indexed="81"/>
            <rFont val="Tahoma"/>
            <family val="2"/>
            <charset val="238"/>
          </rPr>
          <t xml:space="preserve">V případě, že závodník </t>
        </r>
        <r>
          <rPr>
            <b/>
            <sz val="9"/>
            <color indexed="81"/>
            <rFont val="Tahoma"/>
            <family val="2"/>
            <charset val="238"/>
          </rPr>
          <t>neodstartuje</t>
        </r>
        <r>
          <rPr>
            <sz val="9"/>
            <color indexed="81"/>
            <rFont val="Tahoma"/>
            <family val="2"/>
            <charset val="238"/>
          </rPr>
          <t xml:space="preserve">, uvede se do času </t>
        </r>
        <r>
          <rPr>
            <b/>
            <sz val="9"/>
            <color indexed="81"/>
            <rFont val="Tahoma"/>
            <family val="2"/>
            <charset val="238"/>
          </rPr>
          <t xml:space="preserve">DNS
</t>
        </r>
        <r>
          <rPr>
            <sz val="9"/>
            <color indexed="81"/>
            <rFont val="Tahoma"/>
            <family val="2"/>
            <charset val="238"/>
          </rPr>
          <t xml:space="preserve">V případě, že je závodník </t>
        </r>
        <r>
          <rPr>
            <b/>
            <sz val="9"/>
            <color indexed="81"/>
            <rFont val="Tahoma"/>
            <family val="2"/>
            <charset val="238"/>
          </rPr>
          <t>diskvalifikován</t>
        </r>
        <r>
          <rPr>
            <sz val="9"/>
            <color indexed="81"/>
            <rFont val="Tahoma"/>
            <family val="2"/>
            <charset val="238"/>
          </rPr>
          <t xml:space="preserve">, zadá se do času </t>
        </r>
        <r>
          <rPr>
            <b/>
            <sz val="9"/>
            <color indexed="81"/>
            <rFont val="Tahoma"/>
            <family val="2"/>
            <charset val="238"/>
          </rPr>
          <t>DQ</t>
        </r>
        <r>
          <rPr>
            <sz val="9"/>
            <color indexed="81"/>
            <rFont val="Tahoma"/>
            <family val="2"/>
            <charset val="238"/>
          </rPr>
          <t xml:space="preserve"> a do poznámky vlevo pod pořadím škol jméno, příjmení, DQ a k tomu příslušné </t>
        </r>
        <r>
          <rPr>
            <b/>
            <sz val="9"/>
            <color indexed="81"/>
            <rFont val="Tahoma"/>
            <family val="2"/>
            <charset val="238"/>
          </rPr>
          <t>pravidlo</t>
        </r>
        <r>
          <rPr>
            <sz val="9"/>
            <color indexed="81"/>
            <rFont val="Tahoma"/>
            <family val="2"/>
            <charset val="238"/>
          </rPr>
          <t xml:space="preserve">, dle kterého je diskvalifikován podle pravidel ČAS-&gt; např. </t>
        </r>
        <r>
          <rPr>
            <b/>
            <sz val="9"/>
            <color indexed="81"/>
            <rFont val="Tahoma"/>
            <family val="2"/>
            <charset val="238"/>
          </rPr>
          <t>DQ (TP57.8.1)</t>
        </r>
      </text>
    </comment>
    <comment ref="H3" authorId="0" shapeId="0" xr:uid="{847D3FDF-C58E-4D08-B229-E8A5F20B22D1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Pořadí se stanoví samo dle zadaného vzorce.
Do pořadí se započítávají závodníci závodící jen za družstva.
Pokud závodník nesplňuje kritéria pro závodění v této kategorii, je v pořadí uvedeno </t>
        </r>
        <r>
          <rPr>
            <b/>
            <sz val="9"/>
            <color indexed="81"/>
            <rFont val="Tahoma"/>
            <family val="2"/>
            <charset val="238"/>
          </rPr>
          <t xml:space="preserve">MS.
</t>
        </r>
        <r>
          <rPr>
            <sz val="9"/>
            <color indexed="81"/>
            <rFont val="Tahoma"/>
            <family val="2"/>
            <charset val="238"/>
          </rPr>
          <t xml:space="preserve">Pokud škola nemá dostatek závodníků, jsou všichni </t>
        </r>
        <r>
          <rPr>
            <b/>
            <sz val="9"/>
            <color indexed="81"/>
            <rFont val="Tahoma"/>
            <family val="2"/>
            <charset val="238"/>
          </rPr>
          <t>MS</t>
        </r>
        <r>
          <rPr>
            <sz val="9"/>
            <color indexed="81"/>
            <rFont val="Tahoma"/>
            <family val="2"/>
            <charset val="238"/>
          </rPr>
          <t>, počítají se pouze jako jednotlivci.
V případě DNF, DNS nebo DQ se toto vpisuje do času (výkonu).</t>
        </r>
      </text>
    </comment>
    <comment ref="I3" authorId="0" shapeId="0" xr:uid="{0A66D28C-2468-4747-94A5-8759FC2221F1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Pořadí jednotlivců.
Do pořadí jednotlivců se započítávají všichni závodníci, co závod dokončili.
Toto pořadí nemá vliv na pořadí škol.
Nejlepší 3 závodníci jsou oranžově zvýrazněni.
Pořadí se určuje automaticky podle předzadaného vzorce.</t>
        </r>
      </text>
    </comment>
    <comment ref="L7" authorId="0" shapeId="0" xr:uid="{210D479C-ADA3-4D3E-BA45-6322E381D4FC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celý název školy</t>
        </r>
      </text>
    </comment>
    <comment ref="M7" authorId="0" shapeId="0" xr:uid="{39730FF0-99CB-4D0F-95D9-000519930F9B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zkrácený název školy -&gt; propisuje se do buněk ŠKOLA v seznamu závodníků (od buňky C4 dále)</t>
        </r>
      </text>
    </comment>
    <comment ref="N7" authorId="0" shapeId="0" xr:uid="{FDB14C2B-CFD5-451A-963C-C325E6104367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Sečte počet vyplněných buněk B vždy po příslušné škole (tzn. vždy maximálně 6 závodníků)</t>
        </r>
      </text>
    </comment>
    <comment ref="O7" authorId="0" shapeId="0" xr:uid="{057BBD63-8FD4-4A76-BC4E-F7310E8A6E5B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Vzorec sečte 4 nejlepší závodníky za družstvo z pořadí škol!!
V případě nedostatečného počtu závodníků v družstvu se zobrazí </t>
        </r>
        <r>
          <rPr>
            <b/>
            <sz val="9"/>
            <color indexed="81"/>
            <rFont val="Tahoma"/>
            <family val="2"/>
            <charset val="238"/>
          </rPr>
          <t>MS</t>
        </r>
        <r>
          <rPr>
            <sz val="9"/>
            <color indexed="81"/>
            <rFont val="Tahoma"/>
            <family val="2"/>
            <charset val="238"/>
          </rPr>
          <t xml:space="preserve">. 
V případě nedostatečného počtu závodníků, kteří dokončili běh se zobrazí </t>
        </r>
        <r>
          <rPr>
            <b/>
            <sz val="9"/>
            <color indexed="81"/>
            <rFont val="Tahoma"/>
            <family val="2"/>
            <charset val="238"/>
          </rPr>
          <t>DNF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P7" authorId="0" shapeId="0" xr:uid="{07EDE77E-11F2-4652-A462-DE9CC1DFA824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 případě duplicitních pořadí se zobrazí tučně a červeně. Rozhoduje pořadí posledního započítavaného závodníku. Jinak do buněk nevpisujte!
V případě, že je škola MS nebo DNF se propíše z vedlejší buňky "O".</t>
        </r>
      </text>
    </comment>
    <comment ref="L23" authorId="0" shapeId="0" xr:uid="{D3A9595E-C495-41E7-8E6E-94939892485C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 případě psaní na další řádek použít ALT+ENTER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SKOK J. Hradec</author>
  </authors>
  <commentList>
    <comment ref="A3" authorId="0" shapeId="0" xr:uid="{34E86C59-17C8-4A07-8560-A9A42E554F7E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 případě startu pouze v soutěži jednotlivců sem vpište MS.</t>
        </r>
      </text>
    </comment>
    <comment ref="B3" authorId="0" shapeId="0" xr:uid="{AF14BF72-F80D-4E4E-9A5F-0C5F7B171110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 PŘÍJMENÍ JMÉNO</t>
        </r>
      </text>
    </comment>
    <comment ref="C3" authorId="0" shapeId="0" xr:uid="{007AA491-99FD-44A6-86D9-62C71A5F1C20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Propíše se z buňky ZKRATKA u celkového pořadí škol (od buňky K8)</t>
        </r>
      </text>
    </comment>
    <comment ref="D3" authorId="0" shapeId="0" xr:uid="{37644EFE-2859-4C6B-BE03-54DE627A76BA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třídu (bez označní A, B…)</t>
        </r>
      </text>
    </comment>
    <comment ref="E3" authorId="0" shapeId="0" xr:uid="{78946590-59A8-4604-AFAD-7E162AA221A2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poslední dvojčíslí z roku narození -&gt; tzn. např. ročník 2012, zadám pouze 12 </t>
        </r>
      </text>
    </comment>
    <comment ref="F3" authorId="0" shapeId="0" xr:uid="{86B815AA-F2B7-4B17-9899-153A7B37F3BE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Pro lepší orientaci si startovní čísla zadávejte postupně jdoucí za sebou -&gt; tzn. 1, 2, 3, 4,...</t>
        </r>
      </text>
    </comment>
    <comment ref="G3" authorId="0" shapeId="0" xr:uid="{13A8BC99-B3F2-429A-823E-C8F370E1CAD6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</t>
        </r>
        <r>
          <rPr>
            <b/>
            <sz val="9"/>
            <color indexed="81"/>
            <rFont val="Tahoma"/>
            <family val="2"/>
            <charset val="238"/>
          </rPr>
          <t xml:space="preserve"> MM:SS,0</t>
        </r>
        <r>
          <rPr>
            <sz val="9"/>
            <color indexed="81"/>
            <rFont val="Tahoma"/>
            <family val="2"/>
            <charset val="238"/>
          </rPr>
          <t xml:space="preserve">
V případě, že závodník závod </t>
        </r>
        <r>
          <rPr>
            <b/>
            <sz val="9"/>
            <color indexed="81"/>
            <rFont val="Tahoma"/>
            <family val="2"/>
            <charset val="238"/>
          </rPr>
          <t>nedokončí</t>
        </r>
        <r>
          <rPr>
            <sz val="9"/>
            <color indexed="81"/>
            <rFont val="Tahoma"/>
            <family val="2"/>
            <charset val="238"/>
          </rPr>
          <t xml:space="preserve">, zadá se do času </t>
        </r>
        <r>
          <rPr>
            <b/>
            <sz val="9"/>
            <color indexed="81"/>
            <rFont val="Tahoma"/>
            <family val="2"/>
            <charset val="238"/>
          </rPr>
          <t xml:space="preserve">DNF.
</t>
        </r>
        <r>
          <rPr>
            <sz val="9"/>
            <color indexed="81"/>
            <rFont val="Tahoma"/>
            <family val="2"/>
            <charset val="238"/>
          </rPr>
          <t xml:space="preserve">V případě, že závodník </t>
        </r>
        <r>
          <rPr>
            <b/>
            <sz val="9"/>
            <color indexed="81"/>
            <rFont val="Tahoma"/>
            <family val="2"/>
            <charset val="238"/>
          </rPr>
          <t>neodstartuje</t>
        </r>
        <r>
          <rPr>
            <sz val="9"/>
            <color indexed="81"/>
            <rFont val="Tahoma"/>
            <family val="2"/>
            <charset val="238"/>
          </rPr>
          <t xml:space="preserve">, uvede se do času </t>
        </r>
        <r>
          <rPr>
            <b/>
            <sz val="9"/>
            <color indexed="81"/>
            <rFont val="Tahoma"/>
            <family val="2"/>
            <charset val="238"/>
          </rPr>
          <t xml:space="preserve">DNS
</t>
        </r>
        <r>
          <rPr>
            <sz val="9"/>
            <color indexed="81"/>
            <rFont val="Tahoma"/>
            <family val="2"/>
            <charset val="238"/>
          </rPr>
          <t xml:space="preserve">V případě, že je závodník </t>
        </r>
        <r>
          <rPr>
            <b/>
            <sz val="9"/>
            <color indexed="81"/>
            <rFont val="Tahoma"/>
            <family val="2"/>
            <charset val="238"/>
          </rPr>
          <t>diskvalifikován</t>
        </r>
        <r>
          <rPr>
            <sz val="9"/>
            <color indexed="81"/>
            <rFont val="Tahoma"/>
            <family val="2"/>
            <charset val="238"/>
          </rPr>
          <t xml:space="preserve">, zadá se do času </t>
        </r>
        <r>
          <rPr>
            <b/>
            <sz val="9"/>
            <color indexed="81"/>
            <rFont val="Tahoma"/>
            <family val="2"/>
            <charset val="238"/>
          </rPr>
          <t>DQ</t>
        </r>
        <r>
          <rPr>
            <sz val="9"/>
            <color indexed="81"/>
            <rFont val="Tahoma"/>
            <family val="2"/>
            <charset val="238"/>
          </rPr>
          <t xml:space="preserve"> a do poznámky vlevo pod pořadím škol jméno, příjmení, DQ a k tomu příslušné </t>
        </r>
        <r>
          <rPr>
            <b/>
            <sz val="9"/>
            <color indexed="81"/>
            <rFont val="Tahoma"/>
            <family val="2"/>
            <charset val="238"/>
          </rPr>
          <t>pravidlo</t>
        </r>
        <r>
          <rPr>
            <sz val="9"/>
            <color indexed="81"/>
            <rFont val="Tahoma"/>
            <family val="2"/>
            <charset val="238"/>
          </rPr>
          <t xml:space="preserve">, dle kterého je diskvalifikován podle pravidel ČAS-&gt; např. </t>
        </r>
        <r>
          <rPr>
            <b/>
            <sz val="9"/>
            <color indexed="81"/>
            <rFont val="Tahoma"/>
            <family val="2"/>
            <charset val="238"/>
          </rPr>
          <t>DQ (TP57.8.1)</t>
        </r>
      </text>
    </comment>
    <comment ref="H3" authorId="0" shapeId="0" xr:uid="{61C42709-6E3E-4A6E-9409-263D8FBE3BC3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Pořadí se stanoví samo dle zadaného vzorce.
Do pořadí se započítávají závodníci závodící jen za družstva.
Pokud závodník nesplňuje kritéria pro závodění v této kategorii, je v pořadí uvedeno </t>
        </r>
        <r>
          <rPr>
            <b/>
            <sz val="9"/>
            <color indexed="81"/>
            <rFont val="Tahoma"/>
            <family val="2"/>
            <charset val="238"/>
          </rPr>
          <t xml:space="preserve">MS.
</t>
        </r>
        <r>
          <rPr>
            <sz val="9"/>
            <color indexed="81"/>
            <rFont val="Tahoma"/>
            <family val="2"/>
            <charset val="238"/>
          </rPr>
          <t xml:space="preserve">Pokud škola nemá dostatek závodníků, jsou všichni </t>
        </r>
        <r>
          <rPr>
            <b/>
            <sz val="9"/>
            <color indexed="81"/>
            <rFont val="Tahoma"/>
            <family val="2"/>
            <charset val="238"/>
          </rPr>
          <t>MS</t>
        </r>
        <r>
          <rPr>
            <sz val="9"/>
            <color indexed="81"/>
            <rFont val="Tahoma"/>
            <family val="2"/>
            <charset val="238"/>
          </rPr>
          <t>, počítají se pouze jako jednotlivci.
V případě DNF, DNS nebo DQ se toto vpisuje do času (výkonu).</t>
        </r>
      </text>
    </comment>
    <comment ref="I3" authorId="0" shapeId="0" xr:uid="{8BEC91E2-98E7-4EA0-BD86-6C88F2403622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Pořadí jednotlivců.
Do pořadí jednotlivců se započítávají všichni závodníci, co závod dokončili.
Toto pořadí nemá vliv na pořadí škol.
Nejlepší 3 závodníci jsou oranžově zvýrazněni.
Pořadí se určuje automaticky podle předzadaného vzorce.</t>
        </r>
      </text>
    </comment>
    <comment ref="L7" authorId="0" shapeId="0" xr:uid="{C3CF6D81-8FA3-4351-8F2A-FA4122A20798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celý název školy</t>
        </r>
      </text>
    </comment>
    <comment ref="M7" authorId="0" shapeId="0" xr:uid="{79D5DA2B-B090-4976-96BF-7553632881AC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zkrácený název školy -&gt; propisuje se do buněk ŠKOLA v seznamu závodníků (od buňky C4 dále)</t>
        </r>
      </text>
    </comment>
    <comment ref="N7" authorId="0" shapeId="0" xr:uid="{D73707FF-C6C6-4507-A237-9AEA09F7236F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Sečte počet vyplněných buněk B vždy po příslušné škole (tzn. vždy maximálně 6 závodníků)</t>
        </r>
      </text>
    </comment>
    <comment ref="O7" authorId="0" shapeId="0" xr:uid="{F90F9288-1F38-4860-8280-3CF5C4B02869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Vzorec sečte 4 nejlepší závodníky za družstvo z pořadí škol!!
V případě nedostatečného počtu závodníků v družstvu se zobrazí </t>
        </r>
        <r>
          <rPr>
            <b/>
            <sz val="9"/>
            <color indexed="81"/>
            <rFont val="Tahoma"/>
            <family val="2"/>
            <charset val="238"/>
          </rPr>
          <t>MS</t>
        </r>
        <r>
          <rPr>
            <sz val="9"/>
            <color indexed="81"/>
            <rFont val="Tahoma"/>
            <family val="2"/>
            <charset val="238"/>
          </rPr>
          <t xml:space="preserve">. 
V případě nedostatečného počtu závodníků, kteří dokončili běh se zobrazí </t>
        </r>
        <r>
          <rPr>
            <b/>
            <sz val="9"/>
            <color indexed="81"/>
            <rFont val="Tahoma"/>
            <family val="2"/>
            <charset val="238"/>
          </rPr>
          <t>DNF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P7" authorId="0" shapeId="0" xr:uid="{B2BE0D2A-2597-441F-BF37-9F1C6E3180CD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 případě duplicitních pořadí se zobrazí tučně a červeně. Rozhoduje pořadí posledního započítavaného závodníku. Jinak do buněk nevpisujte!
V případě, že je škola MS nebo DNF se propíše z vedlejší buňky "O".</t>
        </r>
      </text>
    </comment>
    <comment ref="L23" authorId="0" shapeId="0" xr:uid="{61242924-6965-4E05-A337-887A2925F2B5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 případě psaní na další řádek použít ALT+ENTER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SKOK J. Hradec</author>
  </authors>
  <commentList>
    <comment ref="A3" authorId="0" shapeId="0" xr:uid="{E24ED6CA-F548-4472-95B7-85149DABFF73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 případě startu pouze v soutěži jednotlivců sem vpište MS.</t>
        </r>
      </text>
    </comment>
    <comment ref="B3" authorId="0" shapeId="0" xr:uid="{0367ED3E-435E-458F-ABEE-8D3A2665ED17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 PŘÍJMENÍ JMÉNO</t>
        </r>
      </text>
    </comment>
    <comment ref="C3" authorId="0" shapeId="0" xr:uid="{65BB46AF-2108-4055-BBAC-520EBD965BB7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Propíše se z buňky ZKRATKA u celkového pořadí škol (od buňky K8)</t>
        </r>
      </text>
    </comment>
    <comment ref="D3" authorId="0" shapeId="0" xr:uid="{90010E79-D880-4B96-868D-0571E7F7E151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třídu (bez označní A, B…)</t>
        </r>
      </text>
    </comment>
    <comment ref="E3" authorId="0" shapeId="0" xr:uid="{18FC38CA-2DB3-4485-AB3F-09FD0543F34B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poslední dvojčíslí z roku narození -&gt; tzn. např. ročník 2012, zadám pouze 12 </t>
        </r>
      </text>
    </comment>
    <comment ref="F3" authorId="0" shapeId="0" xr:uid="{7F8BBFC3-A9D2-4573-8E08-0AC2D32F2FBA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Pro lepší orientaci si startovní čísla zadávejte postupně jdoucí za sebou -&gt; tzn. 1, 2, 3, 4,...</t>
        </r>
      </text>
    </comment>
    <comment ref="G3" authorId="0" shapeId="0" xr:uid="{6174E1D8-28E0-41DD-872A-C1B353380487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</t>
        </r>
        <r>
          <rPr>
            <b/>
            <sz val="9"/>
            <color indexed="81"/>
            <rFont val="Tahoma"/>
            <family val="2"/>
            <charset val="238"/>
          </rPr>
          <t xml:space="preserve"> MM:SS,0</t>
        </r>
        <r>
          <rPr>
            <sz val="9"/>
            <color indexed="81"/>
            <rFont val="Tahoma"/>
            <family val="2"/>
            <charset val="238"/>
          </rPr>
          <t xml:space="preserve">
V případě, že závodník závod </t>
        </r>
        <r>
          <rPr>
            <b/>
            <sz val="9"/>
            <color indexed="81"/>
            <rFont val="Tahoma"/>
            <family val="2"/>
            <charset val="238"/>
          </rPr>
          <t>nedokončí</t>
        </r>
        <r>
          <rPr>
            <sz val="9"/>
            <color indexed="81"/>
            <rFont val="Tahoma"/>
            <family val="2"/>
            <charset val="238"/>
          </rPr>
          <t xml:space="preserve">, zadá se do času </t>
        </r>
        <r>
          <rPr>
            <b/>
            <sz val="9"/>
            <color indexed="81"/>
            <rFont val="Tahoma"/>
            <family val="2"/>
            <charset val="238"/>
          </rPr>
          <t xml:space="preserve">DNF.
</t>
        </r>
        <r>
          <rPr>
            <sz val="9"/>
            <color indexed="81"/>
            <rFont val="Tahoma"/>
            <family val="2"/>
            <charset val="238"/>
          </rPr>
          <t xml:space="preserve">V případě, že závodník </t>
        </r>
        <r>
          <rPr>
            <b/>
            <sz val="9"/>
            <color indexed="81"/>
            <rFont val="Tahoma"/>
            <family val="2"/>
            <charset val="238"/>
          </rPr>
          <t>neodstartuje</t>
        </r>
        <r>
          <rPr>
            <sz val="9"/>
            <color indexed="81"/>
            <rFont val="Tahoma"/>
            <family val="2"/>
            <charset val="238"/>
          </rPr>
          <t xml:space="preserve">, uvede se do času </t>
        </r>
        <r>
          <rPr>
            <b/>
            <sz val="9"/>
            <color indexed="81"/>
            <rFont val="Tahoma"/>
            <family val="2"/>
            <charset val="238"/>
          </rPr>
          <t xml:space="preserve">DNS
</t>
        </r>
        <r>
          <rPr>
            <sz val="9"/>
            <color indexed="81"/>
            <rFont val="Tahoma"/>
            <family val="2"/>
            <charset val="238"/>
          </rPr>
          <t xml:space="preserve">V případě, že je závodník </t>
        </r>
        <r>
          <rPr>
            <b/>
            <sz val="9"/>
            <color indexed="81"/>
            <rFont val="Tahoma"/>
            <family val="2"/>
            <charset val="238"/>
          </rPr>
          <t>diskvalifikován</t>
        </r>
        <r>
          <rPr>
            <sz val="9"/>
            <color indexed="81"/>
            <rFont val="Tahoma"/>
            <family val="2"/>
            <charset val="238"/>
          </rPr>
          <t xml:space="preserve">, zadá se do času </t>
        </r>
        <r>
          <rPr>
            <b/>
            <sz val="9"/>
            <color indexed="81"/>
            <rFont val="Tahoma"/>
            <family val="2"/>
            <charset val="238"/>
          </rPr>
          <t>DQ</t>
        </r>
        <r>
          <rPr>
            <sz val="9"/>
            <color indexed="81"/>
            <rFont val="Tahoma"/>
            <family val="2"/>
            <charset val="238"/>
          </rPr>
          <t xml:space="preserve"> a do poznámky vlevo pod pořadím škol jméno, příjmení, DQ a k tomu příslušné </t>
        </r>
        <r>
          <rPr>
            <b/>
            <sz val="9"/>
            <color indexed="81"/>
            <rFont val="Tahoma"/>
            <family val="2"/>
            <charset val="238"/>
          </rPr>
          <t>pravidlo</t>
        </r>
        <r>
          <rPr>
            <sz val="9"/>
            <color indexed="81"/>
            <rFont val="Tahoma"/>
            <family val="2"/>
            <charset val="238"/>
          </rPr>
          <t xml:space="preserve">, dle kterého je diskvalifikován podle pravidel ČAS-&gt; např. </t>
        </r>
        <r>
          <rPr>
            <b/>
            <sz val="9"/>
            <color indexed="81"/>
            <rFont val="Tahoma"/>
            <family val="2"/>
            <charset val="238"/>
          </rPr>
          <t>DQ (TP57.8.1)</t>
        </r>
      </text>
    </comment>
    <comment ref="H3" authorId="0" shapeId="0" xr:uid="{865C9A17-8ED8-41A1-A06E-95B7A7CC2A8D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Pořadí se stanoví samo dle zadaného vzorce.
Do pořadí se započítávají závodníci závodící jen za družstva.
Pokud závodník nesplňuje kritéria pro závodění v této kategorii, je v pořadí uvedeno </t>
        </r>
        <r>
          <rPr>
            <b/>
            <sz val="9"/>
            <color indexed="81"/>
            <rFont val="Tahoma"/>
            <family val="2"/>
            <charset val="238"/>
          </rPr>
          <t xml:space="preserve">MS.
</t>
        </r>
        <r>
          <rPr>
            <sz val="9"/>
            <color indexed="81"/>
            <rFont val="Tahoma"/>
            <family val="2"/>
            <charset val="238"/>
          </rPr>
          <t xml:space="preserve">Pokud škola nemá dostatek závodníků, jsou všichni </t>
        </r>
        <r>
          <rPr>
            <b/>
            <sz val="9"/>
            <color indexed="81"/>
            <rFont val="Tahoma"/>
            <family val="2"/>
            <charset val="238"/>
          </rPr>
          <t>MS</t>
        </r>
        <r>
          <rPr>
            <sz val="9"/>
            <color indexed="81"/>
            <rFont val="Tahoma"/>
            <family val="2"/>
            <charset val="238"/>
          </rPr>
          <t>, počítají se pouze jako jednotlivci.
V případě DNF, DNS nebo DQ se toto vpisuje do času (výkonu).</t>
        </r>
      </text>
    </comment>
    <comment ref="I3" authorId="0" shapeId="0" xr:uid="{30CEC563-6320-4ECA-B498-BB9F32BBFCA4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Pořadí jednotlivců.
Do pořadí jednotlivců se započítávají všichni závodníci, co závod dokončili.
Toto pořadí nemá vliv na pořadí škol.
Nejlepší 3 závodníci jsou oranžově zvýrazněni.
Pořadí se určuje automaticky podle předzadaného vzorce.</t>
        </r>
      </text>
    </comment>
    <comment ref="L7" authorId="0" shapeId="0" xr:uid="{9D45B084-CF46-47E3-8971-E9E93E970A71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celý název školy</t>
        </r>
      </text>
    </comment>
    <comment ref="M7" authorId="0" shapeId="0" xr:uid="{C0EB8462-3977-4873-9F4B-028F589B2762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zkrácený název školy -&gt; propisuje se do buněk ŠKOLA v seznamu závodníků (od buňky C4 dále)</t>
        </r>
      </text>
    </comment>
    <comment ref="N7" authorId="0" shapeId="0" xr:uid="{79821CA8-2CD1-4AFE-B6A0-C758A2E0F1D8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Sečte počet vyplněných buněk B vždy po příslušné škole (tzn. vždy maximálně 6 závodníků)</t>
        </r>
      </text>
    </comment>
    <comment ref="O7" authorId="0" shapeId="0" xr:uid="{D02A7781-83B5-4C47-AF5D-4898AF87C74F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Vzorec sečte 4 nejlepší závodníky za družstvo z pořadí škol!!
V případě nedostatečného počtu závodníků v družstvu se zobrazí </t>
        </r>
        <r>
          <rPr>
            <b/>
            <sz val="9"/>
            <color indexed="81"/>
            <rFont val="Tahoma"/>
            <family val="2"/>
            <charset val="238"/>
          </rPr>
          <t>MS</t>
        </r>
        <r>
          <rPr>
            <sz val="9"/>
            <color indexed="81"/>
            <rFont val="Tahoma"/>
            <family val="2"/>
            <charset val="238"/>
          </rPr>
          <t xml:space="preserve">. 
V případě nedostatečného počtu závodníků, kteří dokončili běh se zobrazí </t>
        </r>
        <r>
          <rPr>
            <b/>
            <sz val="9"/>
            <color indexed="81"/>
            <rFont val="Tahoma"/>
            <family val="2"/>
            <charset val="238"/>
          </rPr>
          <t>DNF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P7" authorId="0" shapeId="0" xr:uid="{95F0FE1C-AE70-43F8-A42A-4367E0EF5917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 případě duplicitních pořadí se zobrazí tučně a červeně. Rozhoduje pořadí posledního započítavaného závodníku. Jinak do buněk nevpisujte!
V případě, že je škola MS nebo DNF se propíše z vedlejší buňky "O".</t>
        </r>
      </text>
    </comment>
    <comment ref="L23" authorId="0" shapeId="0" xr:uid="{05504E2B-177B-4945-9DA7-6B8472C3BE05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 případě psaní na další řádek použít ALT+ENTER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SKOK J. Hradec</author>
  </authors>
  <commentList>
    <comment ref="A3" authorId="0" shapeId="0" xr:uid="{9A2B5F68-0659-4811-9A36-1A16CEACDB09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 případě startu pouze v soutěži jednotlivců sem vpište MS.</t>
        </r>
      </text>
    </comment>
    <comment ref="B3" authorId="0" shapeId="0" xr:uid="{98FF64D1-A6B1-4BB9-BAE3-CE255160ED64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 PŘÍJMENÍ JMÉNO</t>
        </r>
      </text>
    </comment>
    <comment ref="C3" authorId="0" shapeId="0" xr:uid="{69E603EA-A9E2-480E-9B1A-6E83FFE2EC31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Propíše se z buňky ZKRATKA u celkového pořadí škol (od buňky K8)</t>
        </r>
      </text>
    </comment>
    <comment ref="D3" authorId="0" shapeId="0" xr:uid="{B839FCB1-BB09-4790-8100-68DBF2DB7058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třídu (bez označní A, B…)</t>
        </r>
      </text>
    </comment>
    <comment ref="E3" authorId="0" shapeId="0" xr:uid="{794BAD07-F1DE-4674-9506-12F9952DA082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poslední dvojčíslí z roku narození -&gt; tzn. např. ročník 2012, zadám pouze 12 </t>
        </r>
      </text>
    </comment>
    <comment ref="F3" authorId="0" shapeId="0" xr:uid="{C0EC3D23-D1B0-4D9F-A598-6E40BEE239A1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Pro lepší orientaci si startovní čísla zadávejte postupně jdoucí za sebou -&gt; tzn. 1, 2, 3, 4,...</t>
        </r>
      </text>
    </comment>
    <comment ref="G3" authorId="0" shapeId="0" xr:uid="{3FD057D6-595F-40C4-A501-6FEF5991AA3C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</t>
        </r>
        <r>
          <rPr>
            <b/>
            <sz val="9"/>
            <color indexed="81"/>
            <rFont val="Tahoma"/>
            <family val="2"/>
            <charset val="238"/>
          </rPr>
          <t xml:space="preserve"> MM:SS,0</t>
        </r>
        <r>
          <rPr>
            <sz val="9"/>
            <color indexed="81"/>
            <rFont val="Tahoma"/>
            <family val="2"/>
            <charset val="238"/>
          </rPr>
          <t xml:space="preserve">
V případě, že závodník závod </t>
        </r>
        <r>
          <rPr>
            <b/>
            <sz val="9"/>
            <color indexed="81"/>
            <rFont val="Tahoma"/>
            <family val="2"/>
            <charset val="238"/>
          </rPr>
          <t>nedokončí</t>
        </r>
        <r>
          <rPr>
            <sz val="9"/>
            <color indexed="81"/>
            <rFont val="Tahoma"/>
            <family val="2"/>
            <charset val="238"/>
          </rPr>
          <t xml:space="preserve">, zadá se do času </t>
        </r>
        <r>
          <rPr>
            <b/>
            <sz val="9"/>
            <color indexed="81"/>
            <rFont val="Tahoma"/>
            <family val="2"/>
            <charset val="238"/>
          </rPr>
          <t xml:space="preserve">DNF.
</t>
        </r>
        <r>
          <rPr>
            <sz val="9"/>
            <color indexed="81"/>
            <rFont val="Tahoma"/>
            <family val="2"/>
            <charset val="238"/>
          </rPr>
          <t xml:space="preserve">V případě, že závodník </t>
        </r>
        <r>
          <rPr>
            <b/>
            <sz val="9"/>
            <color indexed="81"/>
            <rFont val="Tahoma"/>
            <family val="2"/>
            <charset val="238"/>
          </rPr>
          <t>neodstartuje</t>
        </r>
        <r>
          <rPr>
            <sz val="9"/>
            <color indexed="81"/>
            <rFont val="Tahoma"/>
            <family val="2"/>
            <charset val="238"/>
          </rPr>
          <t xml:space="preserve">, uvede se do času </t>
        </r>
        <r>
          <rPr>
            <b/>
            <sz val="9"/>
            <color indexed="81"/>
            <rFont val="Tahoma"/>
            <family val="2"/>
            <charset val="238"/>
          </rPr>
          <t xml:space="preserve">DNS
</t>
        </r>
        <r>
          <rPr>
            <sz val="9"/>
            <color indexed="81"/>
            <rFont val="Tahoma"/>
            <family val="2"/>
            <charset val="238"/>
          </rPr>
          <t xml:space="preserve">V případě, že je závodník </t>
        </r>
        <r>
          <rPr>
            <b/>
            <sz val="9"/>
            <color indexed="81"/>
            <rFont val="Tahoma"/>
            <family val="2"/>
            <charset val="238"/>
          </rPr>
          <t>diskvalifikován</t>
        </r>
        <r>
          <rPr>
            <sz val="9"/>
            <color indexed="81"/>
            <rFont val="Tahoma"/>
            <family val="2"/>
            <charset val="238"/>
          </rPr>
          <t xml:space="preserve">, zadá se do času </t>
        </r>
        <r>
          <rPr>
            <b/>
            <sz val="9"/>
            <color indexed="81"/>
            <rFont val="Tahoma"/>
            <family val="2"/>
            <charset val="238"/>
          </rPr>
          <t>DQ</t>
        </r>
        <r>
          <rPr>
            <sz val="9"/>
            <color indexed="81"/>
            <rFont val="Tahoma"/>
            <family val="2"/>
            <charset val="238"/>
          </rPr>
          <t xml:space="preserve"> a do poznámky vlevo pod pořadím škol jméno, příjmení, DQ a k tomu příslušné </t>
        </r>
        <r>
          <rPr>
            <b/>
            <sz val="9"/>
            <color indexed="81"/>
            <rFont val="Tahoma"/>
            <family val="2"/>
            <charset val="238"/>
          </rPr>
          <t>pravidlo</t>
        </r>
        <r>
          <rPr>
            <sz val="9"/>
            <color indexed="81"/>
            <rFont val="Tahoma"/>
            <family val="2"/>
            <charset val="238"/>
          </rPr>
          <t xml:space="preserve">, dle kterého je diskvalifikován podle pravidel ČAS-&gt; např. </t>
        </r>
        <r>
          <rPr>
            <b/>
            <sz val="9"/>
            <color indexed="81"/>
            <rFont val="Tahoma"/>
            <family val="2"/>
            <charset val="238"/>
          </rPr>
          <t>DQ (TP57.8.1)</t>
        </r>
      </text>
    </comment>
    <comment ref="H3" authorId="0" shapeId="0" xr:uid="{144EAC6E-AB13-4485-9A3A-27CA44AF7335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Pořadí se stanoví samo dle zadaného vzorce.
Do pořadí se započítávají závodníci závodící jen za družstva.
Pokud závodník nesplňuje kritéria pro závodění v této kategorii, je v pořadí uvedeno </t>
        </r>
        <r>
          <rPr>
            <b/>
            <sz val="9"/>
            <color indexed="81"/>
            <rFont val="Tahoma"/>
            <family val="2"/>
            <charset val="238"/>
          </rPr>
          <t xml:space="preserve">MS.
</t>
        </r>
        <r>
          <rPr>
            <sz val="9"/>
            <color indexed="81"/>
            <rFont val="Tahoma"/>
            <family val="2"/>
            <charset val="238"/>
          </rPr>
          <t xml:space="preserve">Pokud škola nemá dostatek závodníků, jsou všichni </t>
        </r>
        <r>
          <rPr>
            <b/>
            <sz val="9"/>
            <color indexed="81"/>
            <rFont val="Tahoma"/>
            <family val="2"/>
            <charset val="238"/>
          </rPr>
          <t>MS</t>
        </r>
        <r>
          <rPr>
            <sz val="9"/>
            <color indexed="81"/>
            <rFont val="Tahoma"/>
            <family val="2"/>
            <charset val="238"/>
          </rPr>
          <t>, počítají se pouze jako jednotlivci.
V případě DNF, DNS nebo DQ se toto vpisuje do času (výkonu).</t>
        </r>
      </text>
    </comment>
    <comment ref="I3" authorId="0" shapeId="0" xr:uid="{2507DEA5-C520-476C-9EB6-367104D9A29D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Pořadí jednotlivců.
Do pořadí jednotlivců se započítávají všichni závodníci, co závod dokončili.
Toto pořadí nemá vliv na pořadí škol.
Nejlepší 3 závodníci jsou oranžově zvýrazněni.
Pořadí se určuje automaticky podle předzadaného vzorce.</t>
        </r>
      </text>
    </comment>
    <comment ref="L7" authorId="0" shapeId="0" xr:uid="{960E798C-9686-4D34-89A8-EE432A727DA5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celý název školy</t>
        </r>
      </text>
    </comment>
    <comment ref="M7" authorId="0" shapeId="0" xr:uid="{D8A987AB-571E-407C-B974-8DE1BEF678CF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zkrácený název školy -&gt; propisuje se do buněk ŠKOLA v seznamu závodníků (od buňky C4 dále)</t>
        </r>
      </text>
    </comment>
    <comment ref="N7" authorId="0" shapeId="0" xr:uid="{4887ACA6-B458-4086-8868-EC16D649D1B8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Sečte počet vyplněných buněk B vždy po příslušné škole (tzn. vždy maximálně 6 závodníků)</t>
        </r>
      </text>
    </comment>
    <comment ref="O7" authorId="0" shapeId="0" xr:uid="{7BA9F00A-9A26-44D3-9258-7A1B78265EFA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Vzorec sečte 4 nejlepší závodníky za družstvo z pořadí škol!!
V případě nedostatečného počtu závodníků v družstvu se zobrazí </t>
        </r>
        <r>
          <rPr>
            <b/>
            <sz val="9"/>
            <color indexed="81"/>
            <rFont val="Tahoma"/>
            <family val="2"/>
            <charset val="238"/>
          </rPr>
          <t>MS</t>
        </r>
        <r>
          <rPr>
            <sz val="9"/>
            <color indexed="81"/>
            <rFont val="Tahoma"/>
            <family val="2"/>
            <charset val="238"/>
          </rPr>
          <t xml:space="preserve">. 
V případě nedostatečného počtu závodníků, kteří dokončili běh se zobrazí </t>
        </r>
        <r>
          <rPr>
            <b/>
            <sz val="9"/>
            <color indexed="81"/>
            <rFont val="Tahoma"/>
            <family val="2"/>
            <charset val="238"/>
          </rPr>
          <t>DNF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P7" authorId="0" shapeId="0" xr:uid="{E1FB99A8-B914-4AE5-9937-B331FB1670FD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 případě duplicitních pořadí se zobrazí tučně a červeně. Rozhoduje pořadí posledního započítavaného závodníku. Jinak do buněk nevpisujte!
V případě, že je škola MS nebo DNF se propíše z vedlejší buňky "O".</t>
        </r>
      </text>
    </comment>
    <comment ref="L23" authorId="0" shapeId="0" xr:uid="{9C012D0E-7AB0-43B4-861D-8DC06374B81D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V případě psaní na další řádek použít ALT+ENTER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<sst xmlns="http://schemas.openxmlformats.org/spreadsheetml/2006/main" count="1233" uniqueCount="360">
  <si>
    <t>Jméno</t>
  </si>
  <si>
    <t>Škola</t>
  </si>
  <si>
    <t>tř.</t>
  </si>
  <si>
    <t>SČ</t>
  </si>
  <si>
    <t>Čas</t>
  </si>
  <si>
    <t>Název školy</t>
  </si>
  <si>
    <t>Součet</t>
  </si>
  <si>
    <t>Pořadí</t>
  </si>
  <si>
    <t>poč. záv.</t>
  </si>
  <si>
    <t>ročník</t>
  </si>
  <si>
    <t xml:space="preserve">Jméno </t>
  </si>
  <si>
    <t>kat.</t>
  </si>
  <si>
    <t>Celkem závodníků</t>
  </si>
  <si>
    <t>Startovní čísla</t>
  </si>
  <si>
    <t>Kategorie</t>
  </si>
  <si>
    <t>Barva čísel</t>
  </si>
  <si>
    <t>Kategorie III - Žkm</t>
  </si>
  <si>
    <t>Kategorie IV - Žky</t>
  </si>
  <si>
    <t>Kategorie V - Dky</t>
  </si>
  <si>
    <t>Kategorie III - Žcm</t>
  </si>
  <si>
    <t>Kategorie IV - Žci</t>
  </si>
  <si>
    <t>Kategorie V - Dci</t>
  </si>
  <si>
    <t>Mladší žákyně - Přespolní běh (D.III)</t>
  </si>
  <si>
    <t>Dorostenci - Přespolní běh (H.V)</t>
  </si>
  <si>
    <t>Mladší žáci (H.III)</t>
  </si>
  <si>
    <t>Dorostenci (H.V)</t>
  </si>
  <si>
    <t>Mladší žákyně (D.III)</t>
  </si>
  <si>
    <t>Dorostenky (D.V)</t>
  </si>
  <si>
    <t>Žkm</t>
  </si>
  <si>
    <t>Žky</t>
  </si>
  <si>
    <t>Dky</t>
  </si>
  <si>
    <t>Žcm</t>
  </si>
  <si>
    <t>Žci</t>
  </si>
  <si>
    <t>Dci</t>
  </si>
  <si>
    <t>Zkratka</t>
  </si>
  <si>
    <t>Dorostenky - Přespolní běh (D.V)</t>
  </si>
  <si>
    <t>Žákyně - Přespolní běh (D.IV)</t>
  </si>
  <si>
    <t>Žáci - Přespolní běh (H.IV)</t>
  </si>
  <si>
    <t>Počet závodníků</t>
  </si>
  <si>
    <t>Počet závodnic</t>
  </si>
  <si>
    <t>Mladší žáci - Přespolní běh (H.III)</t>
  </si>
  <si>
    <t>Celkové pořadí škol - Žákyně</t>
  </si>
  <si>
    <t>Celkové pořadí škol - Mladší žákyně</t>
  </si>
  <si>
    <t>Celkové pořadí škol - Mladší žáci</t>
  </si>
  <si>
    <t>Celkové pořadí škol - Dorostenky</t>
  </si>
  <si>
    <t>Celkové pořadí škol - Žáci</t>
  </si>
  <si>
    <t>Celkové pořadí škol - Dorostenci</t>
  </si>
  <si>
    <t>Žáci (H.IV)</t>
  </si>
  <si>
    <t>Žákyně (D.IV)</t>
  </si>
  <si>
    <t>ZŠ Janderova J. Hradec</t>
  </si>
  <si>
    <t>2ZSJH</t>
  </si>
  <si>
    <t>Řeřichová Tereza</t>
  </si>
  <si>
    <t>Řeřichová Simona</t>
  </si>
  <si>
    <t>Cirhanová Natálie</t>
  </si>
  <si>
    <t>Prokešová Magdaléna</t>
  </si>
  <si>
    <t>Bláhová Markéta</t>
  </si>
  <si>
    <t>Kalajová Rosarie</t>
  </si>
  <si>
    <t>Martinů Jan</t>
  </si>
  <si>
    <t>Šmíd Stanislav</t>
  </si>
  <si>
    <t>Fried Václav</t>
  </si>
  <si>
    <t>Lenc Tomáš</t>
  </si>
  <si>
    <t>Hanta Jakub</t>
  </si>
  <si>
    <t>Stropková Michaela</t>
  </si>
  <si>
    <t>Sedláčková Klára</t>
  </si>
  <si>
    <t>Chalupová Tereza</t>
  </si>
  <si>
    <t>Hiršová Barbora</t>
  </si>
  <si>
    <t>Hrádek Ondřej</t>
  </si>
  <si>
    <t>Tesař Josef</t>
  </si>
  <si>
    <t>Peroutka Matěj</t>
  </si>
  <si>
    <t>SOU zemědělské a služeb Dačice</t>
  </si>
  <si>
    <t>SOUZSDA</t>
  </si>
  <si>
    <t>Muchychka Ivan</t>
  </si>
  <si>
    <t>Fišara Vojtěch</t>
  </si>
  <si>
    <t>Morong Simon</t>
  </si>
  <si>
    <t>Bartoš Tomáš</t>
  </si>
  <si>
    <t>Bartušek Jan</t>
  </si>
  <si>
    <t>Komárková Ondřejka</t>
  </si>
  <si>
    <t>Řeřichová Anna</t>
  </si>
  <si>
    <t>Řeřichová Marie</t>
  </si>
  <si>
    <t>Přesličková Amálie</t>
  </si>
  <si>
    <t>Gymnázium Vítězslava Nováka J. Hradec</t>
  </si>
  <si>
    <t>GVNJH</t>
  </si>
  <si>
    <t>Rychtáryk Jáchym</t>
  </si>
  <si>
    <t>Beran Antonín</t>
  </si>
  <si>
    <t>Sobotka Tomáš</t>
  </si>
  <si>
    <t>Pospíšil  Petr</t>
  </si>
  <si>
    <t>Kantorová Eliška</t>
  </si>
  <si>
    <t>Kollmannová Nina</t>
  </si>
  <si>
    <t>Bubeníková Denisa</t>
  </si>
  <si>
    <t>Machartová Valentýna</t>
  </si>
  <si>
    <t>Voráčková Natálie</t>
  </si>
  <si>
    <t>Blažek Cyril</t>
  </si>
  <si>
    <t>Parkan Tomáš</t>
  </si>
  <si>
    <t>Fiedler Matěj</t>
  </si>
  <si>
    <t>Jelínek Vít</t>
  </si>
  <si>
    <t>ZŠ Jarošovská J. Hradec</t>
  </si>
  <si>
    <t>3ZSJH</t>
  </si>
  <si>
    <t>Chytrová Adéla</t>
  </si>
  <si>
    <t>Markalousová Ema</t>
  </si>
  <si>
    <t>Dvořáková Andrea</t>
  </si>
  <si>
    <t>Regásková Julie</t>
  </si>
  <si>
    <t>Beranová Nela</t>
  </si>
  <si>
    <t>Primaková Viktorie</t>
  </si>
  <si>
    <t>Matějka Matyáš</t>
  </si>
  <si>
    <t>Troch Samuel</t>
  </si>
  <si>
    <t>Dvořák Jan</t>
  </si>
  <si>
    <t>Sliacký Danny</t>
  </si>
  <si>
    <t>Holická Tereza</t>
  </si>
  <si>
    <t>Fertálová Nela</t>
  </si>
  <si>
    <t>Severová Nikola</t>
  </si>
  <si>
    <t>Šímová Zuzana</t>
  </si>
  <si>
    <t>Bastl Tomáš</t>
  </si>
  <si>
    <t>Bureš Patrik</t>
  </si>
  <si>
    <t>Kovář Kryštof</t>
  </si>
  <si>
    <t>Másílko Jan</t>
  </si>
  <si>
    <t>Arnošt Adam</t>
  </si>
  <si>
    <t>ZŠ Nová Včelnice</t>
  </si>
  <si>
    <t>VCELNI</t>
  </si>
  <si>
    <t>Jinochová Ema</t>
  </si>
  <si>
    <t>Brádková Adéla</t>
  </si>
  <si>
    <t>Dvořáková Klára</t>
  </si>
  <si>
    <t>Křivková Andrea</t>
  </si>
  <si>
    <t>Argalassyová Nina</t>
  </si>
  <si>
    <t>Ouhelová Šárka</t>
  </si>
  <si>
    <t>Stejskalová Tereza</t>
  </si>
  <si>
    <t>Zdeňková Eliška</t>
  </si>
  <si>
    <t>Šmídová Vanesa</t>
  </si>
  <si>
    <t>Jůn Jáchym</t>
  </si>
  <si>
    <t>Sedlák Patrik</t>
  </si>
  <si>
    <t>Horejš David</t>
  </si>
  <si>
    <t>Kovalčík Ondřej</t>
  </si>
  <si>
    <t>Strašík Sedrik</t>
  </si>
  <si>
    <t>Kafka Antonín</t>
  </si>
  <si>
    <t>Křivka Filip</t>
  </si>
  <si>
    <t>SŠ České Velenice</t>
  </si>
  <si>
    <t>VELEN</t>
  </si>
  <si>
    <t>Bobčík Matěj</t>
  </si>
  <si>
    <t>Kysela Jan</t>
  </si>
  <si>
    <t>Čáp Filip</t>
  </si>
  <si>
    <t>Arvajová Sofie</t>
  </si>
  <si>
    <t>Divišová Thea</t>
  </si>
  <si>
    <t>ZŠ Vajgar 692 J. Hradec</t>
  </si>
  <si>
    <t>5ZSJH</t>
  </si>
  <si>
    <t>Jedlinská Anna</t>
  </si>
  <si>
    <t>Hronová Sofie</t>
  </si>
  <si>
    <t>Věrná Simona</t>
  </si>
  <si>
    <t>Hynková Sofie</t>
  </si>
  <si>
    <t>Jašarovová Michaela</t>
  </si>
  <si>
    <t>Masopust Lukáš</t>
  </si>
  <si>
    <t>Šťástka Matěj</t>
  </si>
  <si>
    <t>Macháček Patrik</t>
  </si>
  <si>
    <t>Krajňák Adam</t>
  </si>
  <si>
    <t>Gulykášová Ema</t>
  </si>
  <si>
    <t>Knoblochová Justýna</t>
  </si>
  <si>
    <t>Mašková Veronika</t>
  </si>
  <si>
    <t>Ondřejová Vera</t>
  </si>
  <si>
    <t>Stankovský Michal</t>
  </si>
  <si>
    <t>Peckert Matěj</t>
  </si>
  <si>
    <t>Mareš Lukáš</t>
  </si>
  <si>
    <t>Souček David</t>
  </si>
  <si>
    <t>Jedlinski Richard</t>
  </si>
  <si>
    <t>ZŠ Štítného J. Hradec</t>
  </si>
  <si>
    <t>1ZSJH</t>
  </si>
  <si>
    <t>Roubalová Simona</t>
  </si>
  <si>
    <t>Vondrusová Milena</t>
  </si>
  <si>
    <t>Batelková Karolína</t>
  </si>
  <si>
    <t>Zavadilová Sabina</t>
  </si>
  <si>
    <t>Gřundělová Adéla</t>
  </si>
  <si>
    <t>Neužilová Kristýna</t>
  </si>
  <si>
    <t>Řežábek Alex</t>
  </si>
  <si>
    <t>Mazanec Vít</t>
  </si>
  <si>
    <t>Kříž Milan</t>
  </si>
  <si>
    <t>Opička Matěj</t>
  </si>
  <si>
    <t>MS</t>
  </si>
  <si>
    <t>poř. jedn.</t>
  </si>
  <si>
    <t>poř. škol</t>
  </si>
  <si>
    <t>Poznámky (zranění, diskvalifikace…):</t>
  </si>
  <si>
    <t>ZŠ Slavonice</t>
  </si>
  <si>
    <t>SLAVO</t>
  </si>
  <si>
    <t>Němcová Adéla</t>
  </si>
  <si>
    <t>Němcová Šárka</t>
  </si>
  <si>
    <t>Lahučká Tereza</t>
  </si>
  <si>
    <t>Marková Diana</t>
  </si>
  <si>
    <t>Kryzanová Teodora</t>
  </si>
  <si>
    <t>Machová Melánie</t>
  </si>
  <si>
    <t>Schorný Jakub</t>
  </si>
  <si>
    <t>Varta Dominik</t>
  </si>
  <si>
    <t>Kulhan Štěpán</t>
  </si>
  <si>
    <t>Brečka Jaroslav</t>
  </si>
  <si>
    <t>Fuka Adam</t>
  </si>
  <si>
    <t>Nosková Viktorie</t>
  </si>
  <si>
    <t>Trávníčková Tereza</t>
  </si>
  <si>
    <t>Kopecký Tadeáš</t>
  </si>
  <si>
    <t>Havlík Pavel</t>
  </si>
  <si>
    <t>Hambálek Tobiáš</t>
  </si>
  <si>
    <t>Karpíšek Patrik</t>
  </si>
  <si>
    <t>Pospíchal Jan</t>
  </si>
  <si>
    <t>ZŠ B. Němcové Dačice</t>
  </si>
  <si>
    <t>ZSBNDA</t>
  </si>
  <si>
    <t>Vacek Mikuláš</t>
  </si>
  <si>
    <t>Křížek Karel</t>
  </si>
  <si>
    <t>Kouba Matyáš</t>
  </si>
  <si>
    <t>Hudínek Tomáš</t>
  </si>
  <si>
    <t>Rodek Štěpán</t>
  </si>
  <si>
    <t>Nerad Jiří</t>
  </si>
  <si>
    <t>Zelina Jáchym</t>
  </si>
  <si>
    <t>Roubal Matěj</t>
  </si>
  <si>
    <t>Riley Andrew</t>
  </si>
  <si>
    <t>Ondřasina Václav</t>
  </si>
  <si>
    <t>Altschulová Anna</t>
  </si>
  <si>
    <t>Hořká Šárka</t>
  </si>
  <si>
    <t>Vičarová Hana</t>
  </si>
  <si>
    <t>Gřundělová Eva</t>
  </si>
  <si>
    <t>ZŠ Nová Bystřice</t>
  </si>
  <si>
    <t>BYSTRI</t>
  </si>
  <si>
    <t>Bláha Tomáš</t>
  </si>
  <si>
    <t>Zach Jan Sebastian</t>
  </si>
  <si>
    <t>Batista Šimon</t>
  </si>
  <si>
    <t>Havel Jáchym</t>
  </si>
  <si>
    <t>Tesař Michal</t>
  </si>
  <si>
    <t>ZŠ Strmilov</t>
  </si>
  <si>
    <t>STRMI</t>
  </si>
  <si>
    <t>Závodská Eva</t>
  </si>
  <si>
    <t>Coufalová Zdeňka</t>
  </si>
  <si>
    <t>Balíková Eliška</t>
  </si>
  <si>
    <t>Kašpárková Ella</t>
  </si>
  <si>
    <t>Štěrbová Veronika</t>
  </si>
  <si>
    <t>Bartáková Kamila</t>
  </si>
  <si>
    <t>Vrbenský Jan</t>
  </si>
  <si>
    <t>Adamec Vojta</t>
  </si>
  <si>
    <t>Vlk Robin</t>
  </si>
  <si>
    <t>Marek Dominik</t>
  </si>
  <si>
    <t>Nguyen Kiem Thanh Dat</t>
  </si>
  <si>
    <t>Antoňů Karolína</t>
  </si>
  <si>
    <t>Hochmanová Bára</t>
  </si>
  <si>
    <t>Štykarová Pavlína</t>
  </si>
  <si>
    <t>Kolářová Jůlie</t>
  </si>
  <si>
    <t>Hrnečková Natálie</t>
  </si>
  <si>
    <t>Rafael Pavel</t>
  </si>
  <si>
    <t>Štykar Jan</t>
  </si>
  <si>
    <t>Brož Michal</t>
  </si>
  <si>
    <t>Veselý Daniel</t>
  </si>
  <si>
    <t>Veselý Radek</t>
  </si>
  <si>
    <t>Semotán Petr</t>
  </si>
  <si>
    <t>Střední zdravotniká škola J. Hradec</t>
  </si>
  <si>
    <t>SZSJH</t>
  </si>
  <si>
    <t>Hronová Elen</t>
  </si>
  <si>
    <t>Grohmanová Rozálie</t>
  </si>
  <si>
    <t>Šindelářová Karolína</t>
  </si>
  <si>
    <t>Ludvíková Karla</t>
  </si>
  <si>
    <t>Zemanová Jana</t>
  </si>
  <si>
    <t>Dvořáková Tereza</t>
  </si>
  <si>
    <t>ZŠ Větrná J. Hradec</t>
  </si>
  <si>
    <t>6ZSJH</t>
  </si>
  <si>
    <t>Martínková Natálie</t>
  </si>
  <si>
    <t>Lubinová Viktorie</t>
  </si>
  <si>
    <t>Kabešová Lucie</t>
  </si>
  <si>
    <t>Jirků Kateřina</t>
  </si>
  <si>
    <t>Hrbek Jan</t>
  </si>
  <si>
    <t>Vlnas Vojtěch</t>
  </si>
  <si>
    <t>Riwoň Tomasz</t>
  </si>
  <si>
    <t>Kišac Matyáš</t>
  </si>
  <si>
    <t>Koukal Martin</t>
  </si>
  <si>
    <t>Gazda Václav</t>
  </si>
  <si>
    <t>Uxa Ondřej</t>
  </si>
  <si>
    <t>Novotný Josef</t>
  </si>
  <si>
    <t>Vybíral Jan</t>
  </si>
  <si>
    <t>Loukota Daniel</t>
  </si>
  <si>
    <t>ZŠ SNW Kunžak</t>
  </si>
  <si>
    <t>KUNZAK</t>
  </si>
  <si>
    <t>Kindlová Viktorie</t>
  </si>
  <si>
    <t>Sojková Veronika</t>
  </si>
  <si>
    <t>Moučková Eliška</t>
  </si>
  <si>
    <t>Criscuolo Chiara</t>
  </si>
  <si>
    <t>Vacková Vanda</t>
  </si>
  <si>
    <t>Šmída Tobiáš</t>
  </si>
  <si>
    <t>Winkler Jakub</t>
  </si>
  <si>
    <t>Winkler Lukáš</t>
  </si>
  <si>
    <t>Janotka Břetislav</t>
  </si>
  <si>
    <t>Zátopek Jonáš</t>
  </si>
  <si>
    <t>SŠTO Dačice</t>
  </si>
  <si>
    <t>SSTODA</t>
  </si>
  <si>
    <t>Kalina Ivan</t>
  </si>
  <si>
    <t>Puchner Matyáš</t>
  </si>
  <si>
    <t>Lipták Michal</t>
  </si>
  <si>
    <t>Obchodní akademie TGM J. Hradec</t>
  </si>
  <si>
    <t>OATGMJH</t>
  </si>
  <si>
    <t>Altmanová Klára</t>
  </si>
  <si>
    <t>Šafratová Viktorie</t>
  </si>
  <si>
    <t>Plucarová Klára</t>
  </si>
  <si>
    <t>Vaňková Markéta</t>
  </si>
  <si>
    <t>Bednář Jan</t>
  </si>
  <si>
    <t>Buchta Vojtěch</t>
  </si>
  <si>
    <t>Dočekal Lukáš</t>
  </si>
  <si>
    <t>Dvořák Tomáš</t>
  </si>
  <si>
    <t>Píša Šimon</t>
  </si>
  <si>
    <t>Holoubek Daniel</t>
  </si>
  <si>
    <t>Kučera Vít</t>
  </si>
  <si>
    <t>Březina Adam</t>
  </si>
  <si>
    <t>Kovalčík Jan</t>
  </si>
  <si>
    <t>Obchodní akademie TGM J. Hradec "A"</t>
  </si>
  <si>
    <t>OATGMJH "A"</t>
  </si>
  <si>
    <t>Obchodní akademie TGM J. Hradec "B"</t>
  </si>
  <si>
    <t>OATGMJH "B"</t>
  </si>
  <si>
    <t>Název závodu</t>
  </si>
  <si>
    <t>Datum konání</t>
  </si>
  <si>
    <t>Místo konání</t>
  </si>
  <si>
    <t>Ředitel závodu</t>
  </si>
  <si>
    <t>Hlavní rozhodčí</t>
  </si>
  <si>
    <t>Výsledky zpracoval</t>
  </si>
  <si>
    <t>Certifikovaná časomíra</t>
  </si>
  <si>
    <t>Větroměr</t>
  </si>
  <si>
    <t>Větroměr dálka</t>
  </si>
  <si>
    <t>Certifikovaná čipová časomíra</t>
  </si>
  <si>
    <t>Park pod gymnáziem Jindřichův Hradec</t>
  </si>
  <si>
    <t>Otakar Kinšt</t>
  </si>
  <si>
    <t>František Lejtnar</t>
  </si>
  <si>
    <t>Nepoužito</t>
  </si>
  <si>
    <t>INFORMACE O ZÁVODĚ</t>
  </si>
  <si>
    <t>Čermák Jiří</t>
  </si>
  <si>
    <t>Svoboda Adam</t>
  </si>
  <si>
    <t>Trávníček David</t>
  </si>
  <si>
    <t>Koranda David</t>
  </si>
  <si>
    <t>Vavřínek Jakub</t>
  </si>
  <si>
    <t>Vejmělek David</t>
  </si>
  <si>
    <t>Valeš Matěj</t>
  </si>
  <si>
    <t>Holický Vojta</t>
  </si>
  <si>
    <t>Lesche Jáchym</t>
  </si>
  <si>
    <t>Šívr Daniel</t>
  </si>
  <si>
    <t>Stejskalová Adéla</t>
  </si>
  <si>
    <t>Koštová Ema</t>
  </si>
  <si>
    <t>Hrubý Max</t>
  </si>
  <si>
    <t>Frühbauerová Nela</t>
  </si>
  <si>
    <t>Souček Filip</t>
  </si>
  <si>
    <t>Řežab Josef</t>
  </si>
  <si>
    <t>Potužák Jan</t>
  </si>
  <si>
    <t>Altschulová Marie</t>
  </si>
  <si>
    <t>Albrechtová Zuzana</t>
  </si>
  <si>
    <t>Kauca Adam</t>
  </si>
  <si>
    <t>Kukačka Jakub</t>
  </si>
  <si>
    <t>Kříž Jonáš</t>
  </si>
  <si>
    <t>Šlechtová Karolína</t>
  </si>
  <si>
    <t>Těthal Josef</t>
  </si>
  <si>
    <t>Janotka Aleš</t>
  </si>
  <si>
    <t>Šářa Jáchym</t>
  </si>
  <si>
    <t>Havlová Darina</t>
  </si>
  <si>
    <t>Šedivá Dominika</t>
  </si>
  <si>
    <t>Fiala Jonáš</t>
  </si>
  <si>
    <t>Kolbeková Kristýna</t>
  </si>
  <si>
    <t>Rečný Daniel</t>
  </si>
  <si>
    <t>DNF</t>
  </si>
  <si>
    <t>Deshko Oleksandr</t>
  </si>
  <si>
    <t>Vokuš Pavel</t>
  </si>
  <si>
    <t>Hrádková Zuzana</t>
  </si>
  <si>
    <t>Nohavová Anežka</t>
  </si>
  <si>
    <t>Viturková Eliška</t>
  </si>
  <si>
    <t>Petrů Anna</t>
  </si>
  <si>
    <t>Pobudová Marie</t>
  </si>
  <si>
    <t>Strnadová Ema</t>
  </si>
  <si>
    <t>Přespolní běh AŠSK - okresní kolo Jindřichův Hradec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</si>
</sst>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2000"/>
    <numFmt numFmtId="165" formatCode="0;\-0;;\ @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4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7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7" fontId="1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47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164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22" xfId="0" applyFont="1" applyBorder="1" applyAlignment="1" applyProtection="1">
      <alignment horizontal="left" vertical="center"/>
      <protection locked="0"/>
    </xf>
    <xf numFmtId="0" fontId="1" fillId="0" borderId="23" xfId="0" applyFont="1" applyBorder="1" applyAlignment="1" applyProtection="1">
      <alignment horizontal="left" vertical="center"/>
      <protection locked="0"/>
    </xf>
    <xf numFmtId="0" fontId="1" fillId="2" borderId="23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65" fontId="1" fillId="0" borderId="0" xfId="0" applyNumberFormat="1" applyFont="1" applyAlignment="1" applyProtection="1">
      <alignment horizontal="center" vertical="center"/>
      <protection locked="0"/>
    </xf>
    <xf numFmtId="0" fontId="1" fillId="3" borderId="2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0" fillId="2" borderId="2" xfId="0" applyNumberForma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left" vertical="center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1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Normální" xfId="0" builtinId="0"/>
  </cellStyles>
  <dxfs count="12">
    <dxf>
      <font>
        <b/>
        <i val="0"/>
        <color rgb="FFFF0000"/>
      </font>
    </dxf>
    <dxf>
      <fill>
        <patternFill>
          <bgColor theme="5" tint="0.79998168889431442"/>
        </patternFill>
      </fill>
    </dxf>
    <dxf>
      <font>
        <b/>
        <i val="0"/>
        <color rgb="FFFF0000"/>
      </font>
    </dxf>
    <dxf>
      <fill>
        <patternFill>
          <bgColor theme="5" tint="0.79998168889431442"/>
        </patternFill>
      </fill>
    </dxf>
    <dxf>
      <font>
        <b/>
        <i val="0"/>
        <color rgb="FFFF0000"/>
      </font>
    </dxf>
    <dxf>
      <fill>
        <patternFill>
          <bgColor theme="5" tint="0.79998168889431442"/>
        </patternFill>
      </fill>
    </dxf>
    <dxf>
      <font>
        <b/>
        <i val="0"/>
        <color rgb="FFFF0000"/>
      </font>
    </dxf>
    <dxf>
      <fill>
        <patternFill>
          <bgColor theme="5" tint="0.79998168889431442"/>
        </patternFill>
      </fill>
    </dxf>
    <dxf>
      <font>
        <b/>
        <i val="0"/>
        <color rgb="FFFF0000"/>
      </font>
    </dxf>
    <dxf>
      <fill>
        <patternFill>
          <bgColor theme="5" tint="0.79998168889431442"/>
        </patternFill>
      </fill>
    </dxf>
    <dxf>
      <font>
        <b/>
        <i val="0"/>
        <color rgb="FFFF0000"/>
      </font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A868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75"/>
  <sheetViews>
    <sheetView showZeros="0" zoomScaleNormal="100" workbookViewId="0">
      <pane ySplit="3" topLeftCell="A4" activePane="bottomLeft" state="frozen"/>
      <selection activeCell="C25" sqref="C25:C26"/>
      <selection pane="bottomLeft" activeCell="D7" sqref="D7"/>
    </sheetView>
  </sheetViews>
  <sheetFormatPr defaultRowHeight="14.4" x14ac:dyDescent="0.3"/>
  <cols>
    <col min="1" max="1" width="4.44140625" customWidth="1"/>
    <col min="2" max="2" width="33.33203125" customWidth="1"/>
    <col min="3" max="3" width="20" customWidth="1"/>
    <col min="4" max="4" width="4.33203125" customWidth="1"/>
    <col min="5" max="5" width="7.77734375" customWidth="1"/>
    <col min="6" max="6" width="5.5546875" customWidth="1"/>
    <col min="7" max="7" width="11.77734375" customWidth="1"/>
    <col min="8" max="9" width="5.5546875" customWidth="1"/>
    <col min="12" max="12" width="43.33203125" customWidth="1"/>
    <col min="13" max="13" width="14.44140625" customWidth="1"/>
    <col min="14" max="14" width="7.77734375" customWidth="1"/>
    <col min="15" max="16" width="10" customWidth="1"/>
  </cols>
  <sheetData>
    <row r="1" spans="1:16" ht="15" customHeight="1" x14ac:dyDescent="0.3">
      <c r="A1" s="69" t="s">
        <v>22</v>
      </c>
      <c r="B1" s="70"/>
      <c r="C1" s="70"/>
      <c r="D1" s="70"/>
      <c r="E1" s="71"/>
      <c r="F1" s="65" t="s">
        <v>39</v>
      </c>
      <c r="G1" s="66"/>
      <c r="H1" s="75">
        <f>N21</f>
        <v>52</v>
      </c>
      <c r="I1" s="76"/>
    </row>
    <row r="2" spans="1:16" ht="15" customHeight="1" thickBot="1" x14ac:dyDescent="0.35">
      <c r="A2" s="72"/>
      <c r="B2" s="73"/>
      <c r="C2" s="73"/>
      <c r="D2" s="73"/>
      <c r="E2" s="74"/>
      <c r="F2" s="67"/>
      <c r="G2" s="68"/>
      <c r="H2" s="77"/>
      <c r="I2" s="78"/>
    </row>
    <row r="3" spans="1:16" ht="29.4" thickBot="1" x14ac:dyDescent="0.35">
      <c r="A3" s="1" t="s">
        <v>173</v>
      </c>
      <c r="B3" s="1" t="s">
        <v>0</v>
      </c>
      <c r="C3" s="1" t="s">
        <v>1</v>
      </c>
      <c r="D3" s="1" t="s">
        <v>2</v>
      </c>
      <c r="E3" s="1" t="s">
        <v>9</v>
      </c>
      <c r="F3" s="1" t="s">
        <v>3</v>
      </c>
      <c r="G3" s="1" t="s">
        <v>4</v>
      </c>
      <c r="H3" s="50" t="s">
        <v>175</v>
      </c>
      <c r="I3" s="49" t="s">
        <v>174</v>
      </c>
    </row>
    <row r="4" spans="1:16" ht="16.95" customHeight="1" thickBot="1" x14ac:dyDescent="0.35">
      <c r="A4" s="56"/>
      <c r="B4" s="44" t="s">
        <v>51</v>
      </c>
      <c r="C4" s="2" t="str">
        <f>$M$8</f>
        <v>2ZSJH</v>
      </c>
      <c r="D4" s="27">
        <v>7</v>
      </c>
      <c r="E4" s="38">
        <v>12</v>
      </c>
      <c r="F4" s="28">
        <v>1</v>
      </c>
      <c r="G4" s="29">
        <v>4.0590277777777777E-3</v>
      </c>
      <c r="H4" s="2">
        <f>IFERROR(IF(OR(G4="DNF",G4="DNS",G4="DQ"),G4,IF(A4="MS",A4,RANK(G4,$G$4:$G$75,1)-COUNTIFS($G$4:$G$75,"&lt;"&amp;G4,$A$4:$A$75,"="&amp;"MS"))),"")</f>
        <v>4</v>
      </c>
      <c r="I4" s="51">
        <f>IFERROR(IF(OR(G4="DNF",G4="DNS",G4="DQ"),G4,RANK(G4,$G$4:$G$75,1)),"")</f>
        <v>4</v>
      </c>
      <c r="J4" s="47"/>
    </row>
    <row r="5" spans="1:16" ht="16.95" customHeight="1" thickBot="1" x14ac:dyDescent="0.35">
      <c r="A5" s="57"/>
      <c r="B5" s="45" t="s">
        <v>52</v>
      </c>
      <c r="C5" s="3" t="str">
        <f t="shared" ref="C5:C9" si="0">$M$8</f>
        <v>2ZSJH</v>
      </c>
      <c r="D5" s="25">
        <v>7</v>
      </c>
      <c r="E5" s="39">
        <v>12</v>
      </c>
      <c r="F5" s="30">
        <v>2</v>
      </c>
      <c r="G5" s="31">
        <v>3.9780092592592593E-3</v>
      </c>
      <c r="H5" s="52">
        <f t="shared" ref="H5:H68" si="1">IFERROR(IF(OR(G5="DNF",G5="DNS",G5="DQ"),G5,IF(A5="MS",A5,RANK(G5,$G$4:$G$75,1)-COUNTIFS($G$4:$G$75,"&lt;"&amp;G5,$A$4:$A$75,"="&amp;"MS"))),"")</f>
        <v>3</v>
      </c>
      <c r="I5" s="53">
        <f t="shared" ref="I5:I68" si="2">IFERROR(IF(OR(G5="DNF",G5="DNS",G5="DQ"),G5,RANK(G5,$G$4:$G$75,1)),"")</f>
        <v>3</v>
      </c>
      <c r="J5" s="48"/>
      <c r="L5" s="64" t="s">
        <v>42</v>
      </c>
      <c r="M5" s="64"/>
      <c r="N5" s="64"/>
      <c r="O5" s="64"/>
      <c r="P5" s="64"/>
    </row>
    <row r="6" spans="1:16" ht="16.95" customHeight="1" thickBot="1" x14ac:dyDescent="0.35">
      <c r="A6" s="57"/>
      <c r="B6" s="45" t="s">
        <v>53</v>
      </c>
      <c r="C6" s="3" t="str">
        <f t="shared" si="0"/>
        <v>2ZSJH</v>
      </c>
      <c r="D6" s="25">
        <v>7</v>
      </c>
      <c r="E6" s="39">
        <v>12</v>
      </c>
      <c r="F6" s="30">
        <v>3</v>
      </c>
      <c r="G6" s="31">
        <v>4.5474537037037037E-3</v>
      </c>
      <c r="H6" s="52">
        <f t="shared" si="1"/>
        <v>15</v>
      </c>
      <c r="I6" s="53">
        <f t="shared" si="2"/>
        <v>15</v>
      </c>
      <c r="J6" s="48"/>
      <c r="L6" s="64"/>
      <c r="M6" s="64"/>
      <c r="N6" s="64"/>
      <c r="O6" s="64"/>
      <c r="P6" s="64"/>
    </row>
    <row r="7" spans="1:16" ht="16.95" customHeight="1" thickBot="1" x14ac:dyDescent="0.35">
      <c r="A7" s="57"/>
      <c r="B7" s="45" t="s">
        <v>54</v>
      </c>
      <c r="C7" s="3" t="str">
        <f t="shared" si="0"/>
        <v>2ZSJH</v>
      </c>
      <c r="D7" s="25">
        <v>7</v>
      </c>
      <c r="E7" s="39">
        <v>13</v>
      </c>
      <c r="F7" s="30">
        <v>4</v>
      </c>
      <c r="G7" s="31">
        <v>4.5428240740740741E-3</v>
      </c>
      <c r="H7" s="52">
        <f t="shared" si="1"/>
        <v>14</v>
      </c>
      <c r="I7" s="53">
        <f t="shared" si="2"/>
        <v>14</v>
      </c>
      <c r="J7" s="48"/>
      <c r="L7" s="5" t="s">
        <v>5</v>
      </c>
      <c r="M7" s="5" t="s">
        <v>34</v>
      </c>
      <c r="N7" s="5" t="s">
        <v>8</v>
      </c>
      <c r="O7" s="5" t="s">
        <v>6</v>
      </c>
      <c r="P7" s="5" t="s">
        <v>7</v>
      </c>
    </row>
    <row r="8" spans="1:16" ht="16.95" customHeight="1" x14ac:dyDescent="0.3">
      <c r="A8" s="57"/>
      <c r="B8" s="45" t="s">
        <v>55</v>
      </c>
      <c r="C8" s="3" t="str">
        <f t="shared" si="0"/>
        <v>2ZSJH</v>
      </c>
      <c r="D8" s="25">
        <v>6</v>
      </c>
      <c r="E8" s="39">
        <v>14</v>
      </c>
      <c r="F8" s="30">
        <v>5</v>
      </c>
      <c r="G8" s="31">
        <v>4.9745370370370369E-3</v>
      </c>
      <c r="H8" s="52">
        <f t="shared" si="1"/>
        <v>28</v>
      </c>
      <c r="I8" s="53">
        <f t="shared" si="2"/>
        <v>29</v>
      </c>
      <c r="J8" s="48"/>
      <c r="L8" s="41" t="s">
        <v>49</v>
      </c>
      <c r="M8" s="28" t="s">
        <v>50</v>
      </c>
      <c r="N8" s="2">
        <f>COUNTA(B4:B9)</f>
        <v>6</v>
      </c>
      <c r="O8" s="2" cm="1">
        <f t="array" ref="O8">IFERROR(IF(N8&lt;4,"MS",IF(COUNT(H4:H9)&gt;3,SUM(SMALL(H4:H9,{1;2;3;4})),"DNF")),"")</f>
        <v>36</v>
      </c>
      <c r="P8" s="28">
        <f>IFERROR(RANK(O8,$O$8:$O$19,1),O8)</f>
        <v>1</v>
      </c>
    </row>
    <row r="9" spans="1:16" ht="16.95" customHeight="1" x14ac:dyDescent="0.3">
      <c r="A9" s="57"/>
      <c r="B9" s="45" t="s">
        <v>56</v>
      </c>
      <c r="C9" s="3" t="str">
        <f t="shared" si="0"/>
        <v>2ZSJH</v>
      </c>
      <c r="D9" s="25">
        <v>6</v>
      </c>
      <c r="E9" s="39">
        <v>13</v>
      </c>
      <c r="F9" s="30">
        <v>6</v>
      </c>
      <c r="G9" s="31">
        <v>4.8726851851851848E-3</v>
      </c>
      <c r="H9" s="52">
        <f t="shared" si="1"/>
        <v>26</v>
      </c>
      <c r="I9" s="53">
        <f t="shared" si="2"/>
        <v>27</v>
      </c>
      <c r="J9" s="48"/>
      <c r="L9" s="42" t="s">
        <v>80</v>
      </c>
      <c r="M9" s="33" t="s">
        <v>81</v>
      </c>
      <c r="N9" s="4">
        <f>COUNTA(B10:B15)</f>
        <v>6</v>
      </c>
      <c r="O9" s="4" cm="1">
        <f t="array" ref="O9">IFERROR(IF(N9&lt;4,"MS",IF(COUNT(H10:H15)&gt;3,SUM(SMALL(H10:H15,{1;2;3;4})),"DNF")),"")</f>
        <v>39</v>
      </c>
      <c r="P9" s="33">
        <f t="shared" ref="P9:P19" si="3">IFERROR(RANK(O9,$O$8:$O$19,1),O9)</f>
        <v>2</v>
      </c>
    </row>
    <row r="10" spans="1:16" ht="16.95" customHeight="1" x14ac:dyDescent="0.3">
      <c r="A10" s="58"/>
      <c r="B10" s="46" t="s">
        <v>336</v>
      </c>
      <c r="C10" s="4" t="str">
        <f>$M$9</f>
        <v>GVNJH</v>
      </c>
      <c r="D10" s="32">
        <v>1</v>
      </c>
      <c r="E10" s="40">
        <v>14</v>
      </c>
      <c r="F10" s="33">
        <v>7</v>
      </c>
      <c r="G10" s="34">
        <v>3.9641203703703705E-3</v>
      </c>
      <c r="H10" s="54">
        <f t="shared" si="1"/>
        <v>2</v>
      </c>
      <c r="I10" s="55">
        <f t="shared" si="2"/>
        <v>2</v>
      </c>
      <c r="J10" s="48"/>
      <c r="L10" s="43" t="s">
        <v>95</v>
      </c>
      <c r="M10" s="30" t="s">
        <v>96</v>
      </c>
      <c r="N10" s="3">
        <f>COUNTA(B16:B21)</f>
        <v>6</v>
      </c>
      <c r="O10" s="3" cm="1">
        <f t="array" ref="O10">IFERROR(IF(N10&lt;4,"MS",IF(COUNT(H16:H21)&gt;3,SUM(SMALL(H16:H21,{1;2;3;4})),"DNF")),"")</f>
        <v>59</v>
      </c>
      <c r="P10" s="30">
        <f t="shared" si="3"/>
        <v>3</v>
      </c>
    </row>
    <row r="11" spans="1:16" ht="16.95" customHeight="1" x14ac:dyDescent="0.3">
      <c r="A11" s="58"/>
      <c r="B11" s="46" t="s">
        <v>76</v>
      </c>
      <c r="C11" s="4" t="str">
        <f t="shared" ref="C11:C15" si="4">$M$9</f>
        <v>GVNJH</v>
      </c>
      <c r="D11" s="32">
        <v>1</v>
      </c>
      <c r="E11" s="40">
        <v>13</v>
      </c>
      <c r="F11" s="33">
        <v>8</v>
      </c>
      <c r="G11" s="34">
        <v>4.4814814814814813E-3</v>
      </c>
      <c r="H11" s="54">
        <f t="shared" si="1"/>
        <v>12</v>
      </c>
      <c r="I11" s="55">
        <f t="shared" si="2"/>
        <v>12</v>
      </c>
      <c r="J11" s="48"/>
      <c r="L11" s="42" t="s">
        <v>116</v>
      </c>
      <c r="M11" s="33" t="s">
        <v>117</v>
      </c>
      <c r="N11" s="4">
        <f>COUNTA(B22:B27)</f>
        <v>6</v>
      </c>
      <c r="O11" s="4" cm="1">
        <f t="array" ref="O11">IFERROR(IF(N11&lt;4,"MS",IF(COUNT(H22:H27)&gt;3,SUM(SMALL(H22:H27,{1;2;3;4})),"DNF")),"")</f>
        <v>91</v>
      </c>
      <c r="P11" s="33">
        <f t="shared" si="3"/>
        <v>6</v>
      </c>
    </row>
    <row r="12" spans="1:16" ht="16.95" customHeight="1" x14ac:dyDescent="0.3">
      <c r="A12" s="58"/>
      <c r="B12" s="46" t="s">
        <v>337</v>
      </c>
      <c r="C12" s="4" t="str">
        <f t="shared" si="4"/>
        <v>GVNJH</v>
      </c>
      <c r="D12" s="32">
        <v>2</v>
      </c>
      <c r="E12" s="40">
        <v>13</v>
      </c>
      <c r="F12" s="33">
        <v>9</v>
      </c>
      <c r="G12" s="34">
        <v>5.061342592592593E-3</v>
      </c>
      <c r="H12" s="54">
        <f t="shared" si="1"/>
        <v>30</v>
      </c>
      <c r="I12" s="55">
        <f t="shared" si="2"/>
        <v>31</v>
      </c>
      <c r="J12" s="48"/>
      <c r="L12" s="43" t="s">
        <v>141</v>
      </c>
      <c r="M12" s="30" t="s">
        <v>142</v>
      </c>
      <c r="N12" s="3">
        <f>COUNTA(B28:B33)</f>
        <v>5</v>
      </c>
      <c r="O12" s="3" cm="1">
        <f t="array" ref="O12">IFERROR(IF(N12&lt;4,"MS",IF(COUNT(H28:H33)&gt;3,SUM(SMALL(H28:H33,{1;2;3;4})),"DNF")),"")</f>
        <v>77</v>
      </c>
      <c r="P12" s="30">
        <f t="shared" si="3"/>
        <v>4</v>
      </c>
    </row>
    <row r="13" spans="1:16" ht="16.95" customHeight="1" x14ac:dyDescent="0.3">
      <c r="A13" s="58"/>
      <c r="B13" s="46" t="s">
        <v>77</v>
      </c>
      <c r="C13" s="4" t="str">
        <f t="shared" si="4"/>
        <v>GVNJH</v>
      </c>
      <c r="D13" s="32">
        <v>2</v>
      </c>
      <c r="E13" s="40">
        <v>12</v>
      </c>
      <c r="F13" s="33">
        <v>10</v>
      </c>
      <c r="G13" s="34">
        <v>4.3506944444444444E-3</v>
      </c>
      <c r="H13" s="54">
        <f t="shared" si="1"/>
        <v>9</v>
      </c>
      <c r="I13" s="55">
        <f t="shared" si="2"/>
        <v>9</v>
      </c>
      <c r="J13" s="48"/>
      <c r="L13" s="42" t="s">
        <v>161</v>
      </c>
      <c r="M13" s="33" t="s">
        <v>162</v>
      </c>
      <c r="N13" s="4">
        <f>COUNTA(B34:B39)</f>
        <v>6</v>
      </c>
      <c r="O13" s="4" cm="1">
        <f t="array" ref="O13">IFERROR(IF(N13&lt;4,"MS",IF(COUNT(H34:H39)&gt;3,SUM(SMALL(H34:H39,{1;2;3;4})),"DNF")),"")</f>
        <v>112</v>
      </c>
      <c r="P13" s="33">
        <f t="shared" si="3"/>
        <v>7</v>
      </c>
    </row>
    <row r="14" spans="1:16" ht="16.95" customHeight="1" x14ac:dyDescent="0.3">
      <c r="A14" s="58"/>
      <c r="B14" s="46" t="s">
        <v>78</v>
      </c>
      <c r="C14" s="4" t="str">
        <f t="shared" si="4"/>
        <v>GVNJH</v>
      </c>
      <c r="D14" s="32">
        <v>2</v>
      </c>
      <c r="E14" s="40">
        <v>12</v>
      </c>
      <c r="F14" s="33">
        <v>11</v>
      </c>
      <c r="G14" s="34">
        <v>4.5520833333333333E-3</v>
      </c>
      <c r="H14" s="54">
        <f t="shared" si="1"/>
        <v>16</v>
      </c>
      <c r="I14" s="55">
        <f t="shared" si="2"/>
        <v>16</v>
      </c>
      <c r="J14" s="48"/>
      <c r="L14" s="43" t="s">
        <v>177</v>
      </c>
      <c r="M14" s="30" t="s">
        <v>178</v>
      </c>
      <c r="N14" s="3">
        <f>COUNTA(B40:B45)</f>
        <v>6</v>
      </c>
      <c r="O14" s="3" cm="1">
        <f t="array" ref="O14">IFERROR(IF(N14&lt;4,"MS",IF(COUNT(H40:H45)&gt;3,SUM(SMALL(H40:H45,{1;2;3;4})),"DNF")),"")</f>
        <v>78</v>
      </c>
      <c r="P14" s="30">
        <f t="shared" si="3"/>
        <v>5</v>
      </c>
    </row>
    <row r="15" spans="1:16" ht="16.95" customHeight="1" x14ac:dyDescent="0.3">
      <c r="A15" s="58"/>
      <c r="B15" s="46" t="s">
        <v>79</v>
      </c>
      <c r="C15" s="4" t="str">
        <f t="shared" si="4"/>
        <v>GVNJH</v>
      </c>
      <c r="D15" s="32">
        <v>2</v>
      </c>
      <c r="E15" s="40">
        <v>13</v>
      </c>
      <c r="F15" s="33">
        <v>12</v>
      </c>
      <c r="G15" s="34">
        <v>5.0671296296296298E-3</v>
      </c>
      <c r="H15" s="54">
        <f t="shared" si="1"/>
        <v>31</v>
      </c>
      <c r="I15" s="55">
        <f t="shared" si="2"/>
        <v>32</v>
      </c>
      <c r="J15" s="48"/>
      <c r="L15" s="42" t="s">
        <v>220</v>
      </c>
      <c r="M15" s="33" t="s">
        <v>221</v>
      </c>
      <c r="N15" s="4">
        <f>COUNTA(B46:B51)</f>
        <v>6</v>
      </c>
      <c r="O15" s="4" cm="1">
        <f t="array" ref="O15">IFERROR(IF(N15&lt;4,"MS",IF(COUNT(H46:H51)&gt;3,SUM(SMALL(H46:H51,{1;2;3;4})),"DNF")),"")</f>
        <v>141</v>
      </c>
      <c r="P15" s="33">
        <f t="shared" si="3"/>
        <v>9</v>
      </c>
    </row>
    <row r="16" spans="1:16" ht="16.95" customHeight="1" x14ac:dyDescent="0.3">
      <c r="A16" s="57"/>
      <c r="B16" s="45" t="s">
        <v>97</v>
      </c>
      <c r="C16" s="3" t="str">
        <f>$M$10</f>
        <v>3ZSJH</v>
      </c>
      <c r="D16" s="25">
        <v>6</v>
      </c>
      <c r="E16" s="39">
        <v>14</v>
      </c>
      <c r="F16" s="30">
        <v>13</v>
      </c>
      <c r="G16" s="31">
        <v>4.2881944444444443E-3</v>
      </c>
      <c r="H16" s="52">
        <f t="shared" si="1"/>
        <v>7</v>
      </c>
      <c r="I16" s="53">
        <f t="shared" si="2"/>
        <v>7</v>
      </c>
      <c r="J16" s="48"/>
      <c r="L16" s="43" t="s">
        <v>252</v>
      </c>
      <c r="M16" s="30" t="s">
        <v>253</v>
      </c>
      <c r="N16" s="3">
        <f>COUNTA(B52:B57)</f>
        <v>4</v>
      </c>
      <c r="O16" s="3" cm="1">
        <f t="array" ref="O16">IFERROR(IF(N16&lt;4,"MS",IF(COUNT(H52:H57)&gt;3,SUM(SMALL(H52:H57,{1;2;3;4})),"DNF")),"")</f>
        <v>122</v>
      </c>
      <c r="P16" s="30">
        <f t="shared" si="3"/>
        <v>8</v>
      </c>
    </row>
    <row r="17" spans="1:16" ht="16.95" customHeight="1" x14ac:dyDescent="0.3">
      <c r="A17" s="57"/>
      <c r="B17" s="45" t="s">
        <v>98</v>
      </c>
      <c r="C17" s="3" t="str">
        <f t="shared" ref="C17:C21" si="5">$M$10</f>
        <v>3ZSJH</v>
      </c>
      <c r="D17" s="25">
        <v>7</v>
      </c>
      <c r="E17" s="39">
        <v>12</v>
      </c>
      <c r="F17" s="30">
        <v>14</v>
      </c>
      <c r="G17" s="31">
        <v>4.371527777777778E-3</v>
      </c>
      <c r="H17" s="52">
        <f t="shared" si="1"/>
        <v>10</v>
      </c>
      <c r="I17" s="53">
        <f t="shared" si="2"/>
        <v>10</v>
      </c>
      <c r="J17" s="48"/>
      <c r="L17" s="42" t="s">
        <v>268</v>
      </c>
      <c r="M17" s="33" t="s">
        <v>269</v>
      </c>
      <c r="N17" s="4">
        <f>COUNTA(B58:B63)</f>
        <v>1</v>
      </c>
      <c r="O17" s="4" t="str" cm="1">
        <f t="array" ref="O17">IFERROR(IF(N17&lt;4,"MS",IF(COUNT(H58:H63)&gt;3,SUM(SMALL(H58:H63,{1;2;3;4})),"DNF")),"")</f>
        <v>MS</v>
      </c>
      <c r="P17" s="33" t="str">
        <f t="shared" si="3"/>
        <v>MS</v>
      </c>
    </row>
    <row r="18" spans="1:16" ht="16.95" customHeight="1" x14ac:dyDescent="0.3">
      <c r="A18" s="57"/>
      <c r="B18" s="45" t="s">
        <v>99</v>
      </c>
      <c r="C18" s="3" t="str">
        <f t="shared" si="5"/>
        <v>3ZSJH</v>
      </c>
      <c r="D18" s="25">
        <v>7</v>
      </c>
      <c r="E18" s="39">
        <v>12</v>
      </c>
      <c r="F18" s="30">
        <v>16</v>
      </c>
      <c r="G18" s="31">
        <v>4.6701388888888886E-3</v>
      </c>
      <c r="H18" s="52">
        <f t="shared" si="1"/>
        <v>19</v>
      </c>
      <c r="I18" s="53">
        <f t="shared" si="2"/>
        <v>20</v>
      </c>
      <c r="J18" s="48"/>
      <c r="L18" s="43"/>
      <c r="M18" s="30"/>
      <c r="N18" s="3">
        <f>COUNTA(B64:B69)</f>
        <v>0</v>
      </c>
      <c r="O18" s="3" t="str" cm="1">
        <f t="array" ref="O18">IFERROR(IF(N18&lt;4,"MS",IF(COUNT(H64:H69)&gt;3,SUM(SMALL(H64:H69,{1;2;3;4})),"DNF")),"")</f>
        <v>MS</v>
      </c>
      <c r="P18" s="30" t="str">
        <f t="shared" si="3"/>
        <v>MS</v>
      </c>
    </row>
    <row r="19" spans="1:16" ht="16.95" customHeight="1" x14ac:dyDescent="0.3">
      <c r="A19" s="57"/>
      <c r="B19" s="45" t="s">
        <v>100</v>
      </c>
      <c r="C19" s="3" t="str">
        <f t="shared" si="5"/>
        <v>3ZSJH</v>
      </c>
      <c r="D19" s="25">
        <v>7</v>
      </c>
      <c r="E19" s="39">
        <v>13</v>
      </c>
      <c r="F19" s="30">
        <v>17</v>
      </c>
      <c r="G19" s="31">
        <v>4.7777777777777775E-3</v>
      </c>
      <c r="H19" s="52">
        <f t="shared" si="1"/>
        <v>23</v>
      </c>
      <c r="I19" s="53">
        <f t="shared" si="2"/>
        <v>24</v>
      </c>
      <c r="J19" s="48"/>
      <c r="L19" s="42"/>
      <c r="M19" s="33"/>
      <c r="N19" s="4">
        <f>COUNTA(B70:B75)</f>
        <v>0</v>
      </c>
      <c r="O19" s="4" t="str" cm="1">
        <f t="array" ref="O19">IFERROR(IF(N19&lt;4,"MS",IF(COUNT(H70:H75)&gt;3,SUM(SMALL(H70:H75,{1;2;3;4})),"DNF")),"")</f>
        <v>MS</v>
      </c>
      <c r="P19" s="33" t="str">
        <f t="shared" si="3"/>
        <v>MS</v>
      </c>
    </row>
    <row r="20" spans="1:16" ht="16.95" customHeight="1" x14ac:dyDescent="0.3">
      <c r="A20" s="57"/>
      <c r="B20" s="45" t="s">
        <v>101</v>
      </c>
      <c r="C20" s="3" t="str">
        <f t="shared" si="5"/>
        <v>3ZSJH</v>
      </c>
      <c r="D20" s="25">
        <v>7</v>
      </c>
      <c r="E20" s="39">
        <v>12</v>
      </c>
      <c r="F20" s="30">
        <v>18</v>
      </c>
      <c r="G20" s="31">
        <v>5.2060185185185187E-3</v>
      </c>
      <c r="H20" s="52">
        <f t="shared" si="1"/>
        <v>34</v>
      </c>
      <c r="I20" s="53">
        <f t="shared" si="2"/>
        <v>35</v>
      </c>
      <c r="J20" s="48"/>
    </row>
    <row r="21" spans="1:16" ht="16.95" customHeight="1" x14ac:dyDescent="0.3">
      <c r="A21" s="57"/>
      <c r="B21" s="45" t="s">
        <v>102</v>
      </c>
      <c r="C21" s="3" t="str">
        <f t="shared" si="5"/>
        <v>3ZSJH</v>
      </c>
      <c r="D21" s="25">
        <v>7</v>
      </c>
      <c r="E21" s="39">
        <v>13</v>
      </c>
      <c r="F21" s="30">
        <v>19</v>
      </c>
      <c r="G21" s="31">
        <v>4.8333333333333336E-3</v>
      </c>
      <c r="H21" s="52">
        <f t="shared" si="1"/>
        <v>25</v>
      </c>
      <c r="I21" s="53">
        <f t="shared" si="2"/>
        <v>26</v>
      </c>
      <c r="J21" s="48"/>
      <c r="L21" s="10" t="s">
        <v>12</v>
      </c>
      <c r="M21" s="10"/>
      <c r="N21" s="11">
        <f>SUM(N8:N19)</f>
        <v>52</v>
      </c>
    </row>
    <row r="22" spans="1:16" ht="16.95" customHeight="1" x14ac:dyDescent="0.3">
      <c r="A22" s="58"/>
      <c r="B22" s="46" t="s">
        <v>118</v>
      </c>
      <c r="C22" s="4" t="str">
        <f>$M$11</f>
        <v>VCELNI</v>
      </c>
      <c r="D22" s="32">
        <v>7</v>
      </c>
      <c r="E22" s="40">
        <v>13</v>
      </c>
      <c r="F22" s="33">
        <v>21</v>
      </c>
      <c r="G22" s="34">
        <v>4.5081018518518517E-3</v>
      </c>
      <c r="H22" s="54">
        <f t="shared" si="1"/>
        <v>13</v>
      </c>
      <c r="I22" s="55">
        <f t="shared" si="2"/>
        <v>13</v>
      </c>
      <c r="J22" s="48"/>
    </row>
    <row r="23" spans="1:16" ht="16.95" customHeight="1" x14ac:dyDescent="0.3">
      <c r="A23" s="58"/>
      <c r="B23" s="46" t="s">
        <v>119</v>
      </c>
      <c r="C23" s="4" t="str">
        <f t="shared" ref="C23:C27" si="6">$M$11</f>
        <v>VCELNI</v>
      </c>
      <c r="D23" s="32">
        <v>7</v>
      </c>
      <c r="E23" s="40">
        <v>12</v>
      </c>
      <c r="F23" s="33">
        <v>23</v>
      </c>
      <c r="G23" s="34">
        <v>5.7731481481481479E-3</v>
      </c>
      <c r="H23" s="54">
        <f t="shared" si="1"/>
        <v>40</v>
      </c>
      <c r="I23" s="55">
        <f t="shared" si="2"/>
        <v>41</v>
      </c>
      <c r="J23" s="48"/>
      <c r="L23" s="62" t="s">
        <v>176</v>
      </c>
      <c r="M23" s="62"/>
      <c r="N23" s="62"/>
      <c r="O23" s="62"/>
      <c r="P23" s="62"/>
    </row>
    <row r="24" spans="1:16" ht="16.95" customHeight="1" x14ac:dyDescent="0.3">
      <c r="A24" s="58"/>
      <c r="B24" s="46" t="s">
        <v>120</v>
      </c>
      <c r="C24" s="4" t="str">
        <f t="shared" si="6"/>
        <v>VCELNI</v>
      </c>
      <c r="D24" s="32">
        <v>7</v>
      </c>
      <c r="E24" s="40">
        <v>12</v>
      </c>
      <c r="F24" s="33">
        <v>24</v>
      </c>
      <c r="G24" s="34">
        <v>4.7511574074074071E-3</v>
      </c>
      <c r="H24" s="54">
        <f t="shared" si="1"/>
        <v>22</v>
      </c>
      <c r="I24" s="55">
        <f t="shared" si="2"/>
        <v>23</v>
      </c>
      <c r="J24" s="48"/>
      <c r="L24" s="63"/>
      <c r="M24" s="63"/>
      <c r="N24" s="63"/>
      <c r="O24" s="63"/>
      <c r="P24" s="63"/>
    </row>
    <row r="25" spans="1:16" ht="16.95" customHeight="1" x14ac:dyDescent="0.3">
      <c r="A25" s="58"/>
      <c r="B25" s="46" t="s">
        <v>121</v>
      </c>
      <c r="C25" s="4" t="str">
        <f t="shared" si="6"/>
        <v>VCELNI</v>
      </c>
      <c r="D25" s="32">
        <v>6</v>
      </c>
      <c r="E25" s="40">
        <v>14</v>
      </c>
      <c r="F25" s="33">
        <v>25</v>
      </c>
      <c r="G25" s="34">
        <v>4.7372685185185183E-3</v>
      </c>
      <c r="H25" s="54">
        <f t="shared" si="1"/>
        <v>21</v>
      </c>
      <c r="I25" s="55">
        <f t="shared" si="2"/>
        <v>22</v>
      </c>
      <c r="J25" s="48"/>
      <c r="L25" s="63"/>
      <c r="M25" s="63"/>
      <c r="N25" s="63"/>
      <c r="O25" s="63"/>
      <c r="P25" s="63"/>
    </row>
    <row r="26" spans="1:16" ht="16.95" customHeight="1" x14ac:dyDescent="0.3">
      <c r="A26" s="58"/>
      <c r="B26" s="46" t="s">
        <v>329</v>
      </c>
      <c r="C26" s="4" t="str">
        <f t="shared" si="6"/>
        <v>VCELNI</v>
      </c>
      <c r="D26" s="32">
        <v>6</v>
      </c>
      <c r="E26" s="40">
        <v>13</v>
      </c>
      <c r="F26" s="33">
        <v>26</v>
      </c>
      <c r="G26" s="34">
        <v>5.3587962962962964E-3</v>
      </c>
      <c r="H26" s="54">
        <f t="shared" si="1"/>
        <v>35</v>
      </c>
      <c r="I26" s="55">
        <f t="shared" si="2"/>
        <v>36</v>
      </c>
      <c r="J26" s="48"/>
      <c r="L26" s="63"/>
      <c r="M26" s="63"/>
      <c r="N26" s="63"/>
      <c r="O26" s="63"/>
      <c r="P26" s="63"/>
    </row>
    <row r="27" spans="1:16" ht="16.95" customHeight="1" x14ac:dyDescent="0.3">
      <c r="A27" s="58"/>
      <c r="B27" s="46" t="s">
        <v>122</v>
      </c>
      <c r="C27" s="4" t="str">
        <f t="shared" si="6"/>
        <v>VCELNI</v>
      </c>
      <c r="D27" s="32">
        <v>6</v>
      </c>
      <c r="E27" s="40">
        <v>13</v>
      </c>
      <c r="F27" s="33">
        <v>27</v>
      </c>
      <c r="G27" s="34">
        <v>7.1493055555555563E-3</v>
      </c>
      <c r="H27" s="54">
        <f t="shared" si="1"/>
        <v>51</v>
      </c>
      <c r="I27" s="55">
        <f t="shared" si="2"/>
        <v>52</v>
      </c>
      <c r="J27" s="48"/>
      <c r="L27" s="63"/>
      <c r="M27" s="63"/>
      <c r="N27" s="63"/>
      <c r="O27" s="63"/>
      <c r="P27" s="63"/>
    </row>
    <row r="28" spans="1:16" ht="16.95" customHeight="1" x14ac:dyDescent="0.3">
      <c r="A28" s="57"/>
      <c r="B28" s="45"/>
      <c r="C28" s="3" t="str">
        <f>$M$12</f>
        <v>5ZSJH</v>
      </c>
      <c r="D28" s="25"/>
      <c r="E28" s="39"/>
      <c r="F28" s="30"/>
      <c r="G28" s="31"/>
      <c r="H28" s="52" t="str">
        <f t="shared" si="1"/>
        <v/>
      </c>
      <c r="I28" s="53" t="str">
        <f t="shared" si="2"/>
        <v/>
      </c>
      <c r="J28" s="48"/>
      <c r="L28" s="63"/>
      <c r="M28" s="63"/>
      <c r="N28" s="63"/>
      <c r="O28" s="63"/>
      <c r="P28" s="63"/>
    </row>
    <row r="29" spans="1:16" ht="16.95" customHeight="1" x14ac:dyDescent="0.3">
      <c r="A29" s="57"/>
      <c r="B29" s="45" t="s">
        <v>143</v>
      </c>
      <c r="C29" s="3" t="str">
        <f t="shared" ref="C29:C33" si="7">$M$12</f>
        <v>5ZSJH</v>
      </c>
      <c r="D29" s="25">
        <v>7</v>
      </c>
      <c r="E29" s="39">
        <v>13</v>
      </c>
      <c r="F29" s="30">
        <v>29</v>
      </c>
      <c r="G29" s="31">
        <v>4.6064814814814814E-3</v>
      </c>
      <c r="H29" s="52">
        <f t="shared" si="1"/>
        <v>17</v>
      </c>
      <c r="I29" s="53">
        <f t="shared" si="2"/>
        <v>17</v>
      </c>
      <c r="J29" s="48"/>
      <c r="L29" s="63"/>
      <c r="M29" s="63"/>
      <c r="N29" s="63"/>
      <c r="O29" s="63"/>
      <c r="P29" s="63"/>
    </row>
    <row r="30" spans="1:16" ht="16.95" customHeight="1" x14ac:dyDescent="0.3">
      <c r="A30" s="57"/>
      <c r="B30" s="45" t="s">
        <v>144</v>
      </c>
      <c r="C30" s="3" t="str">
        <f t="shared" si="7"/>
        <v>5ZSJH</v>
      </c>
      <c r="D30" s="25">
        <v>7</v>
      </c>
      <c r="E30" s="39">
        <v>13</v>
      </c>
      <c r="F30" s="30">
        <v>30</v>
      </c>
      <c r="G30" s="31">
        <v>5.1064814814814809E-3</v>
      </c>
      <c r="H30" s="52">
        <f t="shared" si="1"/>
        <v>32</v>
      </c>
      <c r="I30" s="53">
        <f t="shared" si="2"/>
        <v>33</v>
      </c>
      <c r="J30" s="48"/>
      <c r="L30" s="63"/>
      <c r="M30" s="63"/>
      <c r="N30" s="63"/>
      <c r="O30" s="63"/>
      <c r="P30" s="63"/>
    </row>
    <row r="31" spans="1:16" ht="16.95" customHeight="1" x14ac:dyDescent="0.3">
      <c r="A31" s="57"/>
      <c r="B31" s="45" t="s">
        <v>145</v>
      </c>
      <c r="C31" s="3" t="str">
        <f t="shared" si="7"/>
        <v>5ZSJH</v>
      </c>
      <c r="D31" s="25">
        <v>6</v>
      </c>
      <c r="E31" s="39">
        <v>13</v>
      </c>
      <c r="F31" s="30">
        <v>31</v>
      </c>
      <c r="G31" s="31">
        <v>4.7106481481481478E-3</v>
      </c>
      <c r="H31" s="52">
        <f t="shared" si="1"/>
        <v>20</v>
      </c>
      <c r="I31" s="53">
        <f t="shared" si="2"/>
        <v>21</v>
      </c>
      <c r="J31" s="48"/>
      <c r="L31" s="63"/>
      <c r="M31" s="63"/>
      <c r="N31" s="63"/>
      <c r="O31" s="63"/>
      <c r="P31" s="63"/>
    </row>
    <row r="32" spans="1:16" ht="16.95" customHeight="1" x14ac:dyDescent="0.3">
      <c r="A32" s="57"/>
      <c r="B32" s="45" t="s">
        <v>146</v>
      </c>
      <c r="C32" s="3" t="str">
        <f t="shared" si="7"/>
        <v>5ZSJH</v>
      </c>
      <c r="D32" s="25">
        <v>6</v>
      </c>
      <c r="E32" s="39">
        <v>14</v>
      </c>
      <c r="F32" s="30">
        <v>32</v>
      </c>
      <c r="G32" s="31">
        <v>5.0520833333333329E-3</v>
      </c>
      <c r="H32" s="52">
        <f t="shared" si="1"/>
        <v>29</v>
      </c>
      <c r="I32" s="53">
        <f t="shared" si="2"/>
        <v>30</v>
      </c>
      <c r="J32" s="48"/>
      <c r="L32" s="63"/>
      <c r="M32" s="63"/>
      <c r="N32" s="63"/>
      <c r="O32" s="63"/>
      <c r="P32" s="63"/>
    </row>
    <row r="33" spans="1:16" ht="16.95" customHeight="1" x14ac:dyDescent="0.3">
      <c r="A33" s="57"/>
      <c r="B33" s="45" t="s">
        <v>147</v>
      </c>
      <c r="C33" s="3" t="str">
        <f t="shared" si="7"/>
        <v>5ZSJH</v>
      </c>
      <c r="D33" s="25">
        <v>6</v>
      </c>
      <c r="E33" s="39">
        <v>13</v>
      </c>
      <c r="F33" s="30">
        <v>33</v>
      </c>
      <c r="G33" s="31">
        <v>4.386574074074074E-3</v>
      </c>
      <c r="H33" s="52">
        <f t="shared" si="1"/>
        <v>11</v>
      </c>
      <c r="I33" s="53">
        <f t="shared" si="2"/>
        <v>11</v>
      </c>
      <c r="J33" s="48"/>
      <c r="L33" s="63"/>
      <c r="M33" s="63"/>
      <c r="N33" s="63"/>
      <c r="O33" s="63"/>
      <c r="P33" s="63"/>
    </row>
    <row r="34" spans="1:16" ht="16.95" customHeight="1" x14ac:dyDescent="0.3">
      <c r="A34" s="58"/>
      <c r="B34" s="46" t="s">
        <v>163</v>
      </c>
      <c r="C34" s="4" t="str">
        <f>$M$13</f>
        <v>1ZSJH</v>
      </c>
      <c r="D34" s="32">
        <v>6</v>
      </c>
      <c r="E34" s="40">
        <v>13</v>
      </c>
      <c r="F34" s="33">
        <v>34</v>
      </c>
      <c r="G34" s="34">
        <v>5.4062500000000005E-3</v>
      </c>
      <c r="H34" s="54">
        <f t="shared" si="1"/>
        <v>37</v>
      </c>
      <c r="I34" s="55">
        <f t="shared" si="2"/>
        <v>38</v>
      </c>
      <c r="J34" s="48"/>
      <c r="L34" s="63"/>
      <c r="M34" s="63"/>
      <c r="N34" s="63"/>
      <c r="O34" s="63"/>
      <c r="P34" s="63"/>
    </row>
    <row r="35" spans="1:16" ht="16.95" customHeight="1" x14ac:dyDescent="0.3">
      <c r="A35" s="58"/>
      <c r="B35" s="46" t="s">
        <v>164</v>
      </c>
      <c r="C35" s="4" t="str">
        <f t="shared" ref="C35:C39" si="8">$M$13</f>
        <v>1ZSJH</v>
      </c>
      <c r="D35" s="32">
        <v>6</v>
      </c>
      <c r="E35" s="40">
        <v>14</v>
      </c>
      <c r="F35" s="33">
        <v>35</v>
      </c>
      <c r="G35" s="34">
        <v>4.9282407407407408E-3</v>
      </c>
      <c r="H35" s="54">
        <f t="shared" si="1"/>
        <v>27</v>
      </c>
      <c r="I35" s="55">
        <f t="shared" si="2"/>
        <v>28</v>
      </c>
      <c r="J35" s="48"/>
    </row>
    <row r="36" spans="1:16" ht="16.95" customHeight="1" x14ac:dyDescent="0.3">
      <c r="A36" s="58"/>
      <c r="B36" s="46" t="s">
        <v>165</v>
      </c>
      <c r="C36" s="4" t="str">
        <f t="shared" si="8"/>
        <v>1ZSJH</v>
      </c>
      <c r="D36" s="32">
        <v>6</v>
      </c>
      <c r="E36" s="40">
        <v>14</v>
      </c>
      <c r="F36" s="33">
        <v>36</v>
      </c>
      <c r="G36" s="34">
        <v>4.1712962962962962E-3</v>
      </c>
      <c r="H36" s="54">
        <f t="shared" si="1"/>
        <v>6</v>
      </c>
      <c r="I36" s="55">
        <f t="shared" si="2"/>
        <v>6</v>
      </c>
      <c r="J36" s="48"/>
    </row>
    <row r="37" spans="1:16" ht="16.95" customHeight="1" x14ac:dyDescent="0.3">
      <c r="A37" s="58"/>
      <c r="B37" s="46" t="s">
        <v>166</v>
      </c>
      <c r="C37" s="4" t="str">
        <f t="shared" si="8"/>
        <v>1ZSJH</v>
      </c>
      <c r="D37" s="32">
        <v>7</v>
      </c>
      <c r="E37" s="40">
        <v>13</v>
      </c>
      <c r="F37" s="33">
        <v>37</v>
      </c>
      <c r="G37" s="34">
        <v>5.9004629629629633E-3</v>
      </c>
      <c r="H37" s="54">
        <f t="shared" si="1"/>
        <v>42</v>
      </c>
      <c r="I37" s="55">
        <f t="shared" si="2"/>
        <v>43</v>
      </c>
      <c r="J37" s="48"/>
    </row>
    <row r="38" spans="1:16" ht="16.95" customHeight="1" x14ac:dyDescent="0.3">
      <c r="A38" s="58"/>
      <c r="B38" s="46" t="s">
        <v>167</v>
      </c>
      <c r="C38" s="4" t="str">
        <f t="shared" si="8"/>
        <v>1ZSJH</v>
      </c>
      <c r="D38" s="32">
        <v>7</v>
      </c>
      <c r="E38" s="40">
        <v>12</v>
      </c>
      <c r="F38" s="33">
        <v>38</v>
      </c>
      <c r="G38" s="34">
        <v>6.0648148148148145E-3</v>
      </c>
      <c r="H38" s="54">
        <f t="shared" si="1"/>
        <v>45</v>
      </c>
      <c r="I38" s="55">
        <f t="shared" si="2"/>
        <v>46</v>
      </c>
      <c r="J38" s="48"/>
    </row>
    <row r="39" spans="1:16" ht="16.95" customHeight="1" x14ac:dyDescent="0.3">
      <c r="A39" s="58"/>
      <c r="B39" s="46" t="s">
        <v>168</v>
      </c>
      <c r="C39" s="4" t="str">
        <f t="shared" si="8"/>
        <v>1ZSJH</v>
      </c>
      <c r="D39" s="32">
        <v>7</v>
      </c>
      <c r="E39" s="40">
        <v>12</v>
      </c>
      <c r="F39" s="33">
        <v>39</v>
      </c>
      <c r="G39" s="34">
        <v>6.5555555555555549E-3</v>
      </c>
      <c r="H39" s="54">
        <f t="shared" si="1"/>
        <v>50</v>
      </c>
      <c r="I39" s="55">
        <f t="shared" si="2"/>
        <v>51</v>
      </c>
      <c r="J39" s="48"/>
    </row>
    <row r="40" spans="1:16" x14ac:dyDescent="0.3">
      <c r="A40" s="57"/>
      <c r="B40" s="45" t="s">
        <v>179</v>
      </c>
      <c r="C40" s="3" t="str">
        <f>$M$14</f>
        <v>SLAVO</v>
      </c>
      <c r="D40" s="25">
        <v>7</v>
      </c>
      <c r="E40" s="39">
        <v>12</v>
      </c>
      <c r="F40" s="30">
        <v>40</v>
      </c>
      <c r="G40" s="31">
        <v>3.8067129629629627E-3</v>
      </c>
      <c r="H40" s="52">
        <f t="shared" si="1"/>
        <v>1</v>
      </c>
      <c r="I40" s="53">
        <f t="shared" si="2"/>
        <v>1</v>
      </c>
      <c r="J40" s="48"/>
    </row>
    <row r="41" spans="1:16" x14ac:dyDescent="0.3">
      <c r="A41" s="57"/>
      <c r="B41" s="45" t="s">
        <v>180</v>
      </c>
      <c r="C41" s="3" t="str">
        <f t="shared" ref="C41:C45" si="9">$M$14</f>
        <v>SLAVO</v>
      </c>
      <c r="D41" s="25">
        <v>7</v>
      </c>
      <c r="E41" s="39">
        <v>12</v>
      </c>
      <c r="F41" s="30">
        <v>41</v>
      </c>
      <c r="G41" s="31">
        <v>5.9467592592592584E-3</v>
      </c>
      <c r="H41" s="52">
        <f t="shared" si="1"/>
        <v>43</v>
      </c>
      <c r="I41" s="53">
        <f t="shared" si="2"/>
        <v>44</v>
      </c>
      <c r="J41" s="48"/>
    </row>
    <row r="42" spans="1:16" x14ac:dyDescent="0.3">
      <c r="A42" s="57"/>
      <c r="B42" s="45" t="s">
        <v>181</v>
      </c>
      <c r="C42" s="3" t="str">
        <f t="shared" si="9"/>
        <v>SLAVO</v>
      </c>
      <c r="D42" s="25">
        <v>7</v>
      </c>
      <c r="E42" s="39">
        <v>12</v>
      </c>
      <c r="F42" s="30">
        <v>43</v>
      </c>
      <c r="G42" s="31">
        <v>5.1527777777777778E-3</v>
      </c>
      <c r="H42" s="52">
        <f t="shared" si="1"/>
        <v>33</v>
      </c>
      <c r="I42" s="53">
        <f t="shared" si="2"/>
        <v>34</v>
      </c>
      <c r="J42" s="48"/>
    </row>
    <row r="43" spans="1:16" x14ac:dyDescent="0.3">
      <c r="A43" s="57"/>
      <c r="B43" s="45" t="s">
        <v>182</v>
      </c>
      <c r="C43" s="3" t="str">
        <f t="shared" si="9"/>
        <v>SLAVO</v>
      </c>
      <c r="D43" s="25">
        <v>6</v>
      </c>
      <c r="E43" s="39">
        <v>13</v>
      </c>
      <c r="F43" s="30">
        <v>44</v>
      </c>
      <c r="G43" s="31">
        <v>4.2939814814814811E-3</v>
      </c>
      <c r="H43" s="52">
        <f t="shared" si="1"/>
        <v>8</v>
      </c>
      <c r="I43" s="53">
        <f t="shared" si="2"/>
        <v>8</v>
      </c>
      <c r="J43" s="48"/>
    </row>
    <row r="44" spans="1:16" x14ac:dyDescent="0.3">
      <c r="A44" s="57"/>
      <c r="B44" s="45" t="s">
        <v>183</v>
      </c>
      <c r="C44" s="3" t="str">
        <f t="shared" si="9"/>
        <v>SLAVO</v>
      </c>
      <c r="D44" s="25">
        <v>6</v>
      </c>
      <c r="E44" s="39">
        <v>14</v>
      </c>
      <c r="F44" s="30">
        <v>45</v>
      </c>
      <c r="G44" s="31">
        <v>5.5405092592592589E-3</v>
      </c>
      <c r="H44" s="52">
        <f t="shared" si="1"/>
        <v>39</v>
      </c>
      <c r="I44" s="53">
        <f t="shared" si="2"/>
        <v>40</v>
      </c>
      <c r="J44" s="48"/>
    </row>
    <row r="45" spans="1:16" x14ac:dyDescent="0.3">
      <c r="A45" s="57"/>
      <c r="B45" s="45" t="s">
        <v>184</v>
      </c>
      <c r="C45" s="3" t="str">
        <f t="shared" si="9"/>
        <v>SLAVO</v>
      </c>
      <c r="D45" s="25">
        <v>6</v>
      </c>
      <c r="E45" s="39">
        <v>13</v>
      </c>
      <c r="F45" s="30">
        <v>46</v>
      </c>
      <c r="G45" s="31">
        <v>5.3958333333333332E-3</v>
      </c>
      <c r="H45" s="52">
        <f t="shared" si="1"/>
        <v>36</v>
      </c>
      <c r="I45" s="53">
        <f t="shared" si="2"/>
        <v>37</v>
      </c>
      <c r="J45" s="48"/>
    </row>
    <row r="46" spans="1:16" x14ac:dyDescent="0.3">
      <c r="A46" s="58"/>
      <c r="B46" s="46" t="s">
        <v>222</v>
      </c>
      <c r="C46" s="4" t="str">
        <f>$M$15</f>
        <v>STRMI</v>
      </c>
      <c r="D46" s="32">
        <v>7</v>
      </c>
      <c r="E46" s="40">
        <v>13</v>
      </c>
      <c r="F46" s="33">
        <v>47</v>
      </c>
      <c r="G46" s="34">
        <v>4.6331018518518518E-3</v>
      </c>
      <c r="H46" s="54">
        <f t="shared" si="1"/>
        <v>18</v>
      </c>
      <c r="I46" s="55">
        <f t="shared" si="2"/>
        <v>19</v>
      </c>
      <c r="J46" s="48"/>
    </row>
    <row r="47" spans="1:16" x14ac:dyDescent="0.3">
      <c r="A47" s="58"/>
      <c r="B47" s="46" t="s">
        <v>223</v>
      </c>
      <c r="C47" s="4" t="str">
        <f t="shared" ref="C47:C51" si="10">$M$15</f>
        <v>STRMI</v>
      </c>
      <c r="D47" s="32">
        <v>7</v>
      </c>
      <c r="E47" s="40">
        <v>13</v>
      </c>
      <c r="F47" s="33">
        <v>48</v>
      </c>
      <c r="G47" s="34">
        <v>5.4999999999999997E-3</v>
      </c>
      <c r="H47" s="54">
        <f t="shared" si="1"/>
        <v>38</v>
      </c>
      <c r="I47" s="55">
        <f t="shared" si="2"/>
        <v>39</v>
      </c>
      <c r="J47" s="48"/>
    </row>
    <row r="48" spans="1:16" x14ac:dyDescent="0.3">
      <c r="A48" s="58"/>
      <c r="B48" s="46" t="s">
        <v>224</v>
      </c>
      <c r="C48" s="4" t="str">
        <f t="shared" si="10"/>
        <v>STRMI</v>
      </c>
      <c r="D48" s="32">
        <v>6</v>
      </c>
      <c r="E48" s="40">
        <v>13</v>
      </c>
      <c r="F48" s="33">
        <v>50</v>
      </c>
      <c r="G48" s="34">
        <v>6.0104166666666665E-3</v>
      </c>
      <c r="H48" s="54">
        <f t="shared" si="1"/>
        <v>44</v>
      </c>
      <c r="I48" s="55">
        <f t="shared" si="2"/>
        <v>45</v>
      </c>
      <c r="J48" s="48"/>
    </row>
    <row r="49" spans="1:10" x14ac:dyDescent="0.3">
      <c r="A49" s="58"/>
      <c r="B49" s="46" t="s">
        <v>225</v>
      </c>
      <c r="C49" s="4" t="str">
        <f t="shared" si="10"/>
        <v>STRMI</v>
      </c>
      <c r="D49" s="32">
        <v>6</v>
      </c>
      <c r="E49" s="40">
        <v>14</v>
      </c>
      <c r="F49" s="33">
        <v>51</v>
      </c>
      <c r="G49" s="34">
        <v>6.2303240740740739E-3</v>
      </c>
      <c r="H49" s="54">
        <f t="shared" si="1"/>
        <v>48</v>
      </c>
      <c r="I49" s="55">
        <f t="shared" si="2"/>
        <v>49</v>
      </c>
      <c r="J49" s="48"/>
    </row>
    <row r="50" spans="1:10" x14ac:dyDescent="0.3">
      <c r="A50" s="58"/>
      <c r="B50" s="46" t="s">
        <v>226</v>
      </c>
      <c r="C50" s="4" t="str">
        <f t="shared" si="10"/>
        <v>STRMI</v>
      </c>
      <c r="D50" s="32">
        <v>6</v>
      </c>
      <c r="E50" s="40">
        <v>14</v>
      </c>
      <c r="F50" s="33">
        <v>53</v>
      </c>
      <c r="G50" s="34">
        <v>5.8275462962962959E-3</v>
      </c>
      <c r="H50" s="54">
        <f t="shared" si="1"/>
        <v>41</v>
      </c>
      <c r="I50" s="55">
        <f t="shared" si="2"/>
        <v>42</v>
      </c>
      <c r="J50" s="48"/>
    </row>
    <row r="51" spans="1:10" x14ac:dyDescent="0.3">
      <c r="A51" s="58"/>
      <c r="B51" s="46" t="s">
        <v>227</v>
      </c>
      <c r="C51" s="4" t="str">
        <f t="shared" si="10"/>
        <v>STRMI</v>
      </c>
      <c r="D51" s="32">
        <v>6</v>
      </c>
      <c r="E51" s="40">
        <v>13</v>
      </c>
      <c r="F51" s="33">
        <v>54</v>
      </c>
      <c r="G51" s="34">
        <v>6.5196759259259253E-3</v>
      </c>
      <c r="H51" s="54">
        <f t="shared" si="1"/>
        <v>49</v>
      </c>
      <c r="I51" s="55">
        <f t="shared" si="2"/>
        <v>50</v>
      </c>
      <c r="J51" s="48"/>
    </row>
    <row r="52" spans="1:10" x14ac:dyDescent="0.3">
      <c r="A52" s="57"/>
      <c r="B52" s="45" t="s">
        <v>254</v>
      </c>
      <c r="C52" s="3" t="str">
        <f>$M$16</f>
        <v>6ZSJH</v>
      </c>
      <c r="D52" s="25">
        <v>6</v>
      </c>
      <c r="E52" s="39">
        <v>14</v>
      </c>
      <c r="F52" s="30">
        <v>55</v>
      </c>
      <c r="G52" s="31">
        <v>4.8182870370370376E-3</v>
      </c>
      <c r="H52" s="52">
        <f t="shared" si="1"/>
        <v>24</v>
      </c>
      <c r="I52" s="53">
        <f t="shared" si="2"/>
        <v>25</v>
      </c>
      <c r="J52" s="48"/>
    </row>
    <row r="53" spans="1:10" x14ac:dyDescent="0.3">
      <c r="A53" s="57"/>
      <c r="B53" s="45" t="s">
        <v>255</v>
      </c>
      <c r="C53" s="3" t="str">
        <f t="shared" ref="C53:C57" si="11">$M$16</f>
        <v>6ZSJH</v>
      </c>
      <c r="D53" s="25">
        <v>6</v>
      </c>
      <c r="E53" s="39">
        <v>14</v>
      </c>
      <c r="F53" s="30">
        <v>56</v>
      </c>
      <c r="G53" s="31">
        <v>6.0740740740740738E-3</v>
      </c>
      <c r="H53" s="52">
        <f t="shared" si="1"/>
        <v>46</v>
      </c>
      <c r="I53" s="53">
        <f t="shared" si="2"/>
        <v>47</v>
      </c>
      <c r="J53" s="48"/>
    </row>
    <row r="54" spans="1:10" x14ac:dyDescent="0.3">
      <c r="A54" s="57"/>
      <c r="B54" s="45" t="s">
        <v>256</v>
      </c>
      <c r="C54" s="3" t="str">
        <f t="shared" si="11"/>
        <v>6ZSJH</v>
      </c>
      <c r="D54" s="25">
        <v>6</v>
      </c>
      <c r="E54" s="39">
        <v>14</v>
      </c>
      <c r="F54" s="30">
        <v>57</v>
      </c>
      <c r="G54" s="31">
        <v>4.146990740740741E-3</v>
      </c>
      <c r="H54" s="52">
        <f t="shared" si="1"/>
        <v>5</v>
      </c>
      <c r="I54" s="53">
        <f t="shared" si="2"/>
        <v>5</v>
      </c>
      <c r="J54" s="48"/>
    </row>
    <row r="55" spans="1:10" x14ac:dyDescent="0.3">
      <c r="A55" s="57"/>
      <c r="B55" s="45" t="s">
        <v>257</v>
      </c>
      <c r="C55" s="3" t="str">
        <f t="shared" si="11"/>
        <v>6ZSJH</v>
      </c>
      <c r="D55" s="25">
        <v>6</v>
      </c>
      <c r="E55" s="39">
        <v>14</v>
      </c>
      <c r="F55" s="30">
        <v>58</v>
      </c>
      <c r="G55" s="31">
        <v>6.0810185185185186E-3</v>
      </c>
      <c r="H55" s="52">
        <f t="shared" si="1"/>
        <v>47</v>
      </c>
      <c r="I55" s="53">
        <f t="shared" si="2"/>
        <v>48</v>
      </c>
      <c r="J55" s="48"/>
    </row>
    <row r="56" spans="1:10" x14ac:dyDescent="0.3">
      <c r="A56" s="57"/>
      <c r="B56" s="45"/>
      <c r="C56" s="3" t="str">
        <f t="shared" si="11"/>
        <v>6ZSJH</v>
      </c>
      <c r="D56" s="25"/>
      <c r="E56" s="39"/>
      <c r="F56" s="30"/>
      <c r="G56" s="31"/>
      <c r="H56" s="52" t="str">
        <f t="shared" si="1"/>
        <v/>
      </c>
      <c r="I56" s="53" t="str">
        <f t="shared" si="2"/>
        <v/>
      </c>
      <c r="J56" s="48"/>
    </row>
    <row r="57" spans="1:10" x14ac:dyDescent="0.3">
      <c r="A57" s="57"/>
      <c r="B57" s="45"/>
      <c r="C57" s="3" t="str">
        <f t="shared" si="11"/>
        <v>6ZSJH</v>
      </c>
      <c r="D57" s="25"/>
      <c r="E57" s="39"/>
      <c r="F57" s="30"/>
      <c r="G57" s="31"/>
      <c r="H57" s="52" t="str">
        <f t="shared" si="1"/>
        <v/>
      </c>
      <c r="I57" s="53" t="str">
        <f t="shared" si="2"/>
        <v/>
      </c>
      <c r="J57" s="48"/>
    </row>
    <row r="58" spans="1:10" x14ac:dyDescent="0.3">
      <c r="A58" s="58" t="s">
        <v>173</v>
      </c>
      <c r="B58" s="46" t="s">
        <v>270</v>
      </c>
      <c r="C58" s="4" t="str">
        <f>$M$17</f>
        <v>KUNZAK</v>
      </c>
      <c r="D58" s="32">
        <v>6</v>
      </c>
      <c r="E58" s="40">
        <v>14</v>
      </c>
      <c r="F58" s="33">
        <v>59</v>
      </c>
      <c r="G58" s="34">
        <v>4.6122685185185181E-3</v>
      </c>
      <c r="H58" s="54" t="str">
        <f t="shared" si="1"/>
        <v>MS</v>
      </c>
      <c r="I58" s="55">
        <f t="shared" si="2"/>
        <v>18</v>
      </c>
      <c r="J58" s="48"/>
    </row>
    <row r="59" spans="1:10" x14ac:dyDescent="0.3">
      <c r="A59" s="58"/>
      <c r="B59" s="46"/>
      <c r="C59" s="4" t="str">
        <f t="shared" ref="C59:C63" si="12">$M$17</f>
        <v>KUNZAK</v>
      </c>
      <c r="D59" s="32"/>
      <c r="E59" s="40"/>
      <c r="F59" s="33"/>
      <c r="G59" s="34"/>
      <c r="H59" s="54" t="str">
        <f t="shared" si="1"/>
        <v/>
      </c>
      <c r="I59" s="55" t="str">
        <f t="shared" si="2"/>
        <v/>
      </c>
      <c r="J59" s="48"/>
    </row>
    <row r="60" spans="1:10" x14ac:dyDescent="0.3">
      <c r="A60" s="58"/>
      <c r="B60" s="46"/>
      <c r="C60" s="4" t="str">
        <f t="shared" si="12"/>
        <v>KUNZAK</v>
      </c>
      <c r="D60" s="32"/>
      <c r="E60" s="40"/>
      <c r="F60" s="33"/>
      <c r="G60" s="34"/>
      <c r="H60" s="54" t="str">
        <f t="shared" si="1"/>
        <v/>
      </c>
      <c r="I60" s="55" t="str">
        <f t="shared" si="2"/>
        <v/>
      </c>
      <c r="J60" s="48"/>
    </row>
    <row r="61" spans="1:10" x14ac:dyDescent="0.3">
      <c r="A61" s="58"/>
      <c r="B61" s="46"/>
      <c r="C61" s="4" t="str">
        <f t="shared" si="12"/>
        <v>KUNZAK</v>
      </c>
      <c r="D61" s="32"/>
      <c r="E61" s="40"/>
      <c r="F61" s="33"/>
      <c r="G61" s="34"/>
      <c r="H61" s="54" t="str">
        <f t="shared" si="1"/>
        <v/>
      </c>
      <c r="I61" s="55" t="str">
        <f t="shared" si="2"/>
        <v/>
      </c>
      <c r="J61" s="48"/>
    </row>
    <row r="62" spans="1:10" x14ac:dyDescent="0.3">
      <c r="A62" s="58"/>
      <c r="B62" s="46"/>
      <c r="C62" s="4" t="str">
        <f t="shared" si="12"/>
        <v>KUNZAK</v>
      </c>
      <c r="D62" s="32"/>
      <c r="E62" s="40"/>
      <c r="F62" s="33"/>
      <c r="G62" s="34"/>
      <c r="H62" s="54" t="str">
        <f t="shared" si="1"/>
        <v/>
      </c>
      <c r="I62" s="55" t="str">
        <f t="shared" si="2"/>
        <v/>
      </c>
      <c r="J62" s="48"/>
    </row>
    <row r="63" spans="1:10" x14ac:dyDescent="0.3">
      <c r="A63" s="58"/>
      <c r="B63" s="46"/>
      <c r="C63" s="4" t="str">
        <f t="shared" si="12"/>
        <v>KUNZAK</v>
      </c>
      <c r="D63" s="32"/>
      <c r="E63" s="40"/>
      <c r="F63" s="33"/>
      <c r="G63" s="34"/>
      <c r="H63" s="54" t="str">
        <f t="shared" si="1"/>
        <v/>
      </c>
      <c r="I63" s="55" t="str">
        <f t="shared" si="2"/>
        <v/>
      </c>
      <c r="J63" s="48"/>
    </row>
    <row r="64" spans="1:10" x14ac:dyDescent="0.3">
      <c r="A64" s="57"/>
      <c r="B64" s="45"/>
      <c r="C64" s="3">
        <f>$M$18</f>
        <v>0</v>
      </c>
      <c r="D64" s="25"/>
      <c r="E64" s="39"/>
      <c r="F64" s="30"/>
      <c r="G64" s="31"/>
      <c r="H64" s="52" t="str">
        <f t="shared" si="1"/>
        <v/>
      </c>
      <c r="I64" s="53" t="str">
        <f t="shared" si="2"/>
        <v/>
      </c>
      <c r="J64" s="48"/>
    </row>
    <row r="65" spans="1:10" x14ac:dyDescent="0.3">
      <c r="A65" s="57"/>
      <c r="B65" s="45"/>
      <c r="C65" s="3">
        <f t="shared" ref="C65:C69" si="13">$M$18</f>
        <v>0</v>
      </c>
      <c r="D65" s="25"/>
      <c r="E65" s="39"/>
      <c r="F65" s="30"/>
      <c r="G65" s="31"/>
      <c r="H65" s="52" t="str">
        <f t="shared" si="1"/>
        <v/>
      </c>
      <c r="I65" s="53" t="str">
        <f t="shared" si="2"/>
        <v/>
      </c>
      <c r="J65" s="48"/>
    </row>
    <row r="66" spans="1:10" x14ac:dyDescent="0.3">
      <c r="A66" s="57"/>
      <c r="B66" s="45"/>
      <c r="C66" s="3">
        <f t="shared" si="13"/>
        <v>0</v>
      </c>
      <c r="D66" s="25"/>
      <c r="E66" s="39"/>
      <c r="F66" s="30"/>
      <c r="G66" s="31"/>
      <c r="H66" s="52" t="str">
        <f t="shared" si="1"/>
        <v/>
      </c>
      <c r="I66" s="53" t="str">
        <f t="shared" si="2"/>
        <v/>
      </c>
      <c r="J66" s="48"/>
    </row>
    <row r="67" spans="1:10" x14ac:dyDescent="0.3">
      <c r="A67" s="57"/>
      <c r="B67" s="45"/>
      <c r="C67" s="3">
        <f t="shared" si="13"/>
        <v>0</v>
      </c>
      <c r="D67" s="25"/>
      <c r="E67" s="39"/>
      <c r="F67" s="30"/>
      <c r="G67" s="31"/>
      <c r="H67" s="52" t="str">
        <f t="shared" si="1"/>
        <v/>
      </c>
      <c r="I67" s="53" t="str">
        <f t="shared" si="2"/>
        <v/>
      </c>
      <c r="J67" s="48"/>
    </row>
    <row r="68" spans="1:10" x14ac:dyDescent="0.3">
      <c r="A68" s="57"/>
      <c r="B68" s="45"/>
      <c r="C68" s="3">
        <f t="shared" si="13"/>
        <v>0</v>
      </c>
      <c r="D68" s="25"/>
      <c r="E68" s="39"/>
      <c r="F68" s="30"/>
      <c r="G68" s="31"/>
      <c r="H68" s="52" t="str">
        <f t="shared" si="1"/>
        <v/>
      </c>
      <c r="I68" s="53" t="str">
        <f t="shared" si="2"/>
        <v/>
      </c>
      <c r="J68" s="48"/>
    </row>
    <row r="69" spans="1:10" x14ac:dyDescent="0.3">
      <c r="A69" s="57"/>
      <c r="B69" s="45"/>
      <c r="C69" s="3">
        <f t="shared" si="13"/>
        <v>0</v>
      </c>
      <c r="D69" s="25"/>
      <c r="E69" s="39"/>
      <c r="F69" s="30"/>
      <c r="G69" s="31"/>
      <c r="H69" s="52" t="str">
        <f t="shared" ref="H69:H75" si="14">IFERROR(IF(OR(G69="DNF",G69="DNS",G69="DQ"),G69,IF(A69="MS",A69,RANK(G69,$G$4:$G$75,1)-COUNTIFS($G$4:$G$75,"&lt;"&amp;G69,$A$4:$A$75,"="&amp;"MS"))),"")</f>
        <v/>
      </c>
      <c r="I69" s="53" t="str">
        <f t="shared" ref="I69:I75" si="15">IFERROR(IF(OR(G69="DNF",G69="DNS",G69="DQ"),G69,RANK(G69,$G$4:$G$75,1)),"")</f>
        <v/>
      </c>
      <c r="J69" s="48"/>
    </row>
    <row r="70" spans="1:10" x14ac:dyDescent="0.3">
      <c r="A70" s="58"/>
      <c r="B70" s="46"/>
      <c r="C70" s="4">
        <f>$M$19</f>
        <v>0</v>
      </c>
      <c r="D70" s="32"/>
      <c r="E70" s="40"/>
      <c r="F70" s="33"/>
      <c r="G70" s="34"/>
      <c r="H70" s="54" t="str">
        <f t="shared" si="14"/>
        <v/>
      </c>
      <c r="I70" s="55" t="str">
        <f t="shared" si="15"/>
        <v/>
      </c>
      <c r="J70" s="48"/>
    </row>
    <row r="71" spans="1:10" x14ac:dyDescent="0.3">
      <c r="A71" s="58"/>
      <c r="B71" s="46"/>
      <c r="C71" s="4">
        <f t="shared" ref="C71:C75" si="16">$M$19</f>
        <v>0</v>
      </c>
      <c r="D71" s="32"/>
      <c r="E71" s="40"/>
      <c r="F71" s="33"/>
      <c r="G71" s="34"/>
      <c r="H71" s="54" t="str">
        <f t="shared" si="14"/>
        <v/>
      </c>
      <c r="I71" s="55" t="str">
        <f t="shared" si="15"/>
        <v/>
      </c>
      <c r="J71" s="48"/>
    </row>
    <row r="72" spans="1:10" x14ac:dyDescent="0.3">
      <c r="A72" s="58"/>
      <c r="B72" s="46"/>
      <c r="C72" s="4">
        <f t="shared" si="16"/>
        <v>0</v>
      </c>
      <c r="D72" s="32"/>
      <c r="E72" s="40"/>
      <c r="F72" s="33"/>
      <c r="G72" s="34"/>
      <c r="H72" s="54" t="str">
        <f t="shared" si="14"/>
        <v/>
      </c>
      <c r="I72" s="55" t="str">
        <f t="shared" si="15"/>
        <v/>
      </c>
      <c r="J72" s="48"/>
    </row>
    <row r="73" spans="1:10" x14ac:dyDescent="0.3">
      <c r="A73" s="58"/>
      <c r="B73" s="46"/>
      <c r="C73" s="4">
        <f t="shared" si="16"/>
        <v>0</v>
      </c>
      <c r="D73" s="32"/>
      <c r="E73" s="40"/>
      <c r="F73" s="33"/>
      <c r="G73" s="34"/>
      <c r="H73" s="54" t="str">
        <f t="shared" si="14"/>
        <v/>
      </c>
      <c r="I73" s="55" t="str">
        <f t="shared" si="15"/>
        <v/>
      </c>
      <c r="J73" s="48"/>
    </row>
    <row r="74" spans="1:10" x14ac:dyDescent="0.3">
      <c r="A74" s="58"/>
      <c r="B74" s="46"/>
      <c r="C74" s="4">
        <f t="shared" si="16"/>
        <v>0</v>
      </c>
      <c r="D74" s="32"/>
      <c r="E74" s="40"/>
      <c r="F74" s="33"/>
      <c r="G74" s="34"/>
      <c r="H74" s="54" t="str">
        <f t="shared" si="14"/>
        <v/>
      </c>
      <c r="I74" s="55" t="str">
        <f t="shared" si="15"/>
        <v/>
      </c>
      <c r="J74" s="48"/>
    </row>
    <row r="75" spans="1:10" ht="15" thickBot="1" x14ac:dyDescent="0.35">
      <c r="A75" s="59"/>
      <c r="B75" s="46"/>
      <c r="C75" s="4">
        <f t="shared" si="16"/>
        <v>0</v>
      </c>
      <c r="D75" s="32"/>
      <c r="E75" s="40"/>
      <c r="F75" s="33"/>
      <c r="G75" s="34"/>
      <c r="H75" s="54" t="str">
        <f t="shared" si="14"/>
        <v/>
      </c>
      <c r="I75" s="55" t="str">
        <f t="shared" si="15"/>
        <v/>
      </c>
      <c r="J75" s="48"/>
    </row>
  </sheetData>
  <sheetProtection sheet="1" objects="1" scenarios="1"/>
  <mergeCells count="6">
    <mergeCell ref="L23:P23"/>
    <mergeCell ref="L24:P34"/>
    <mergeCell ref="L5:P6"/>
    <mergeCell ref="F1:G2"/>
    <mergeCell ref="A1:E2"/>
    <mergeCell ref="H1:I2"/>
  </mergeCells>
  <phoneticPr fontId="4" type="noConversion"/>
  <conditionalFormatting sqref="A4:I75">
    <cfRule type="expression" dxfId="11" priority="1">
      <formula>$I4&lt;4</formula>
    </cfRule>
  </conditionalFormatting>
  <conditionalFormatting sqref="P8:P19">
    <cfRule type="duplicateValues" dxfId="10" priority="7"/>
  </conditionalFormatting>
  <dataValidations count="1">
    <dataValidation type="list" allowBlank="1" showInputMessage="1" showErrorMessage="1" sqref="A4:A75" xr:uid="{E2D4F2AF-8A26-4D3C-B597-0B4242D2E23E}">
      <formula1>"MS"</formula1>
    </dataValidation>
  </dataValidations>
  <pageMargins left="0.70866141732283472" right="0.70866141732283472" top="0.78740157480314965" bottom="0.78740157480314965" header="0.31496062992125984" footer="0.31496062992125984"/>
  <pageSetup paperSize="9" scale="43" fitToHeight="0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P75"/>
  <sheetViews>
    <sheetView showZeros="0" tabSelected="1" workbookViewId="0">
      <pane ySplit="3" topLeftCell="A4" activePane="bottomLeft" state="frozen"/>
      <selection activeCell="C25" sqref="C25:C26"/>
      <selection pane="bottomLeft" activeCell="B4" sqref="B4"/>
    </sheetView>
  </sheetViews>
  <sheetFormatPr defaultRowHeight="14.4" x14ac:dyDescent="0.3"/>
  <cols>
    <col min="1" max="1" width="4.44140625" customWidth="1"/>
    <col min="2" max="2" width="33.33203125" customWidth="1"/>
    <col min="3" max="3" width="20" customWidth="1"/>
    <col min="4" max="4" width="4.33203125" customWidth="1"/>
    <col min="5" max="5" width="7.77734375" customWidth="1"/>
    <col min="6" max="6" width="5.5546875" customWidth="1"/>
    <col min="7" max="7" width="11.109375" customWidth="1"/>
    <col min="8" max="9" width="5.5546875" customWidth="1"/>
    <col min="12" max="12" width="43.33203125" customWidth="1"/>
    <col min="13" max="13" width="14.44140625" customWidth="1"/>
    <col min="14" max="14" width="7.77734375" customWidth="1"/>
    <col min="15" max="16" width="10" customWidth="1"/>
  </cols>
  <sheetData>
    <row r="1" spans="1:16" ht="15" customHeight="1" x14ac:dyDescent="0.3">
      <c r="A1" s="69" t="s">
        <v>40</v>
      </c>
      <c r="B1" s="70"/>
      <c r="C1" s="70"/>
      <c r="D1" s="70"/>
      <c r="E1" s="71"/>
      <c r="F1" s="65" t="s">
        <v>38</v>
      </c>
      <c r="G1" s="66"/>
      <c r="H1" s="75">
        <f>N21</f>
        <v>55</v>
      </c>
      <c r="I1" s="76"/>
    </row>
    <row r="2" spans="1:16" ht="15" customHeight="1" thickBot="1" x14ac:dyDescent="0.35">
      <c r="A2" s="72"/>
      <c r="B2" s="73"/>
      <c r="C2" s="73"/>
      <c r="D2" s="73"/>
      <c r="E2" s="74"/>
      <c r="F2" s="67"/>
      <c r="G2" s="68"/>
      <c r="H2" s="77"/>
      <c r="I2" s="78"/>
    </row>
    <row r="3" spans="1:16" ht="29.4" thickBot="1" x14ac:dyDescent="0.35">
      <c r="A3" s="1" t="s">
        <v>173</v>
      </c>
      <c r="B3" s="1" t="s">
        <v>0</v>
      </c>
      <c r="C3" s="1" t="s">
        <v>1</v>
      </c>
      <c r="D3" s="1" t="s">
        <v>2</v>
      </c>
      <c r="E3" s="1" t="s">
        <v>9</v>
      </c>
      <c r="F3" s="1" t="s">
        <v>3</v>
      </c>
      <c r="G3" s="1" t="s">
        <v>4</v>
      </c>
      <c r="H3" s="50" t="s">
        <v>175</v>
      </c>
      <c r="I3" s="49" t="s">
        <v>174</v>
      </c>
    </row>
    <row r="4" spans="1:16" ht="16.95" customHeight="1" thickBot="1" x14ac:dyDescent="0.35">
      <c r="A4" s="56"/>
      <c r="B4" s="35" t="s">
        <v>57</v>
      </c>
      <c r="C4" s="2" t="str">
        <f>$M$8</f>
        <v>2ZSJH</v>
      </c>
      <c r="D4" s="27">
        <v>7</v>
      </c>
      <c r="E4" s="38">
        <v>12</v>
      </c>
      <c r="F4" s="28">
        <v>2</v>
      </c>
      <c r="G4" s="29">
        <v>6.594907407407407E-3</v>
      </c>
      <c r="H4" s="2">
        <f>IFERROR(IF(OR(G4="DNF",G4="DNS",G4="DQ"),G4,IF(A4="MS",A4,RANK(G4,$G$4:$G$75,1)-COUNTIFS($G$4:$G$75,"&lt;"&amp;G4,$A$4:$A$75,"="&amp;"MS"))),"")</f>
        <v>19</v>
      </c>
      <c r="I4" s="51">
        <f>IFERROR(IF(OR(G4="DNF",G4="DNS",G4="DQ"),G4,RANK(G4,$G$4:$G$75,1)),"")</f>
        <v>20</v>
      </c>
    </row>
    <row r="5" spans="1:16" ht="16.95" customHeight="1" thickBot="1" x14ac:dyDescent="0.35">
      <c r="A5" s="57"/>
      <c r="B5" s="36" t="s">
        <v>58</v>
      </c>
      <c r="C5" s="3" t="str">
        <f t="shared" ref="C5:C9" si="0">$M$8</f>
        <v>2ZSJH</v>
      </c>
      <c r="D5" s="25">
        <v>7</v>
      </c>
      <c r="E5" s="39">
        <v>13</v>
      </c>
      <c r="F5" s="30">
        <v>3</v>
      </c>
      <c r="G5" s="31">
        <v>6.7986111111111112E-3</v>
      </c>
      <c r="H5" s="52">
        <f t="shared" ref="H5:H68" si="1">IFERROR(IF(OR(G5="DNF",G5="DNS",G5="DQ"),G5,IF(A5="MS",A5,RANK(G5,$G$4:$G$75,1)-COUNTIFS($G$4:$G$75,"&lt;"&amp;G5,$A$4:$A$75,"="&amp;"MS"))),"")</f>
        <v>26</v>
      </c>
      <c r="I5" s="53">
        <f t="shared" ref="I5:I68" si="2">IFERROR(IF(OR(G5="DNF",G5="DNS",G5="DQ"),G5,RANK(G5,$G$4:$G$75,1)),"")</f>
        <v>27</v>
      </c>
      <c r="L5" s="64" t="s">
        <v>43</v>
      </c>
      <c r="M5" s="64"/>
      <c r="N5" s="64"/>
      <c r="O5" s="64"/>
      <c r="P5" s="64"/>
    </row>
    <row r="6" spans="1:16" ht="16.95" customHeight="1" thickBot="1" x14ac:dyDescent="0.35">
      <c r="A6" s="57"/>
      <c r="B6" s="36" t="s">
        <v>59</v>
      </c>
      <c r="C6" s="3" t="str">
        <f t="shared" si="0"/>
        <v>2ZSJH</v>
      </c>
      <c r="D6" s="25">
        <v>7</v>
      </c>
      <c r="E6" s="39">
        <v>12</v>
      </c>
      <c r="F6" s="30">
        <v>4</v>
      </c>
      <c r="G6" s="31">
        <v>6.8715277777777785E-3</v>
      </c>
      <c r="H6" s="52">
        <f t="shared" si="1"/>
        <v>29</v>
      </c>
      <c r="I6" s="53">
        <f t="shared" si="2"/>
        <v>30</v>
      </c>
      <c r="L6" s="64"/>
      <c r="M6" s="64"/>
      <c r="N6" s="64"/>
      <c r="O6" s="64"/>
      <c r="P6" s="64"/>
    </row>
    <row r="7" spans="1:16" ht="16.95" customHeight="1" thickBot="1" x14ac:dyDescent="0.35">
      <c r="A7" s="57"/>
      <c r="B7" s="36" t="s">
        <v>60</v>
      </c>
      <c r="C7" s="3" t="str">
        <f t="shared" si="0"/>
        <v>2ZSJH</v>
      </c>
      <c r="D7" s="25">
        <v>7</v>
      </c>
      <c r="E7" s="39">
        <v>12</v>
      </c>
      <c r="F7" s="30">
        <v>5</v>
      </c>
      <c r="G7" s="31">
        <v>6.8576388888888888E-3</v>
      </c>
      <c r="H7" s="52">
        <f t="shared" si="1"/>
        <v>28</v>
      </c>
      <c r="I7" s="53">
        <f t="shared" si="2"/>
        <v>29</v>
      </c>
      <c r="L7" s="5" t="s">
        <v>5</v>
      </c>
      <c r="M7" s="5" t="s">
        <v>34</v>
      </c>
      <c r="N7" s="5" t="s">
        <v>8</v>
      </c>
      <c r="O7" s="5" t="s">
        <v>6</v>
      </c>
      <c r="P7" s="5" t="s">
        <v>7</v>
      </c>
    </row>
    <row r="8" spans="1:16" ht="16.95" customHeight="1" x14ac:dyDescent="0.3">
      <c r="A8" s="57"/>
      <c r="B8" s="36" t="s">
        <v>61</v>
      </c>
      <c r="C8" s="3" t="str">
        <f t="shared" si="0"/>
        <v>2ZSJH</v>
      </c>
      <c r="D8" s="25">
        <v>6</v>
      </c>
      <c r="E8" s="39">
        <v>14</v>
      </c>
      <c r="F8" s="30">
        <v>6</v>
      </c>
      <c r="G8" s="31">
        <v>7.3993055555555548E-3</v>
      </c>
      <c r="H8" s="52">
        <f t="shared" si="1"/>
        <v>41</v>
      </c>
      <c r="I8" s="53">
        <f t="shared" si="2"/>
        <v>42</v>
      </c>
      <c r="L8" s="41" t="s">
        <v>49</v>
      </c>
      <c r="M8" s="28" t="s">
        <v>50</v>
      </c>
      <c r="N8" s="2">
        <f>COUNTA(B4:B9)</f>
        <v>5</v>
      </c>
      <c r="O8" s="2" cm="1">
        <f t="array" ref="O8">IFERROR(IF(N8&lt;4,"MS",IF(COUNT(H4:H9)&gt;3,SUM(SMALL(H4:H9,{1;2;3;4})),"DNF")),"")</f>
        <v>102</v>
      </c>
      <c r="P8" s="28">
        <f>IFERROR(RANK(O8,$O$8:$O$19,1),O8)</f>
        <v>6</v>
      </c>
    </row>
    <row r="9" spans="1:16" ht="16.95" customHeight="1" x14ac:dyDescent="0.3">
      <c r="A9" s="57"/>
      <c r="B9" s="36"/>
      <c r="C9" s="3" t="str">
        <f t="shared" si="0"/>
        <v>2ZSJH</v>
      </c>
      <c r="D9" s="25"/>
      <c r="E9" s="39"/>
      <c r="F9" s="30"/>
      <c r="G9" s="31"/>
      <c r="H9" s="52" t="str">
        <f t="shared" si="1"/>
        <v/>
      </c>
      <c r="I9" s="53" t="str">
        <f t="shared" si="2"/>
        <v/>
      </c>
      <c r="L9" s="42" t="s">
        <v>95</v>
      </c>
      <c r="M9" s="33" t="s">
        <v>96</v>
      </c>
      <c r="N9" s="4">
        <f>COUNTA(B10:B15)</f>
        <v>5</v>
      </c>
      <c r="O9" s="4" cm="1">
        <f t="array" ref="O9">IFERROR(IF(N9&lt;4,"MS",IF(COUNT(H10:H15)&gt;3,SUM(SMALL(H10:H15,{1;2;3;4})),"DNF")),"")</f>
        <v>119</v>
      </c>
      <c r="P9" s="33">
        <f t="shared" ref="P9:P19" si="3">IFERROR(RANK(O9,$O$8:$O$19,1),O9)</f>
        <v>8</v>
      </c>
    </row>
    <row r="10" spans="1:16" ht="16.95" customHeight="1" x14ac:dyDescent="0.3">
      <c r="A10" s="58"/>
      <c r="B10" s="37" t="s">
        <v>103</v>
      </c>
      <c r="C10" s="4" t="str">
        <f>$M$9</f>
        <v>3ZSJH</v>
      </c>
      <c r="D10" s="32">
        <v>7</v>
      </c>
      <c r="E10" s="40">
        <v>14</v>
      </c>
      <c r="F10" s="33">
        <v>7</v>
      </c>
      <c r="G10" s="34">
        <v>6.7511574074074071E-3</v>
      </c>
      <c r="H10" s="54">
        <f t="shared" si="1"/>
        <v>23</v>
      </c>
      <c r="I10" s="55">
        <f t="shared" si="2"/>
        <v>24</v>
      </c>
      <c r="L10" s="43" t="s">
        <v>116</v>
      </c>
      <c r="M10" s="30" t="s">
        <v>117</v>
      </c>
      <c r="N10" s="3">
        <f>COUNTA(B16:B21)</f>
        <v>6</v>
      </c>
      <c r="O10" s="3" cm="1">
        <f t="array" ref="O10">IFERROR(IF(N10&lt;4,"MS",IF(COUNT(H16:H21)&gt;3,SUM(SMALL(H16:H21,{1;2;3;4})),"DNF")),"")</f>
        <v>125</v>
      </c>
      <c r="P10" s="30">
        <f t="shared" si="3"/>
        <v>9</v>
      </c>
    </row>
    <row r="11" spans="1:16" ht="16.95" customHeight="1" x14ac:dyDescent="0.3">
      <c r="A11" s="58"/>
      <c r="B11" s="37" t="s">
        <v>104</v>
      </c>
      <c r="C11" s="4" t="str">
        <f t="shared" ref="C11:C15" si="4">$M$9</f>
        <v>3ZSJH</v>
      </c>
      <c r="D11" s="32">
        <v>6</v>
      </c>
      <c r="E11" s="40">
        <v>14</v>
      </c>
      <c r="F11" s="33">
        <v>8</v>
      </c>
      <c r="G11" s="34">
        <v>6.8460648148148152E-3</v>
      </c>
      <c r="H11" s="54">
        <f t="shared" si="1"/>
        <v>27</v>
      </c>
      <c r="I11" s="55">
        <f t="shared" si="2"/>
        <v>28</v>
      </c>
      <c r="L11" s="42" t="s">
        <v>141</v>
      </c>
      <c r="M11" s="33" t="s">
        <v>142</v>
      </c>
      <c r="N11" s="4">
        <f>COUNTA(B22:B27)</f>
        <v>5</v>
      </c>
      <c r="O11" s="4" cm="1">
        <f t="array" ref="O11">IFERROR(IF(N11&lt;4,"MS",IF(COUNT(H22:H27)&gt;3,SUM(SMALL(H22:H27,{1;2;3;4})),"DNF")),"")</f>
        <v>54</v>
      </c>
      <c r="P11" s="33">
        <f t="shared" si="3"/>
        <v>3</v>
      </c>
    </row>
    <row r="12" spans="1:16" ht="16.95" customHeight="1" x14ac:dyDescent="0.3">
      <c r="A12" s="58"/>
      <c r="B12" s="37" t="s">
        <v>105</v>
      </c>
      <c r="C12" s="4" t="str">
        <f t="shared" si="4"/>
        <v>3ZSJH</v>
      </c>
      <c r="D12" s="32">
        <v>6</v>
      </c>
      <c r="E12" s="40">
        <v>14</v>
      </c>
      <c r="F12" s="33">
        <v>9</v>
      </c>
      <c r="G12" s="34">
        <v>7.7997685185185184E-3</v>
      </c>
      <c r="H12" s="54">
        <f t="shared" si="1"/>
        <v>48</v>
      </c>
      <c r="I12" s="55">
        <f t="shared" si="2"/>
        <v>49</v>
      </c>
      <c r="L12" s="43" t="s">
        <v>161</v>
      </c>
      <c r="M12" s="30" t="s">
        <v>162</v>
      </c>
      <c r="N12" s="3">
        <f>COUNTA(B28:B33)</f>
        <v>6</v>
      </c>
      <c r="O12" s="3" cm="1">
        <f t="array" ref="O12">IFERROR(IF(N12&lt;4,"MS",IF(COUNT(H28:H33)&gt;3,SUM(SMALL(H28:H33,{1;2;3;4})),"DNF")),"")</f>
        <v>98</v>
      </c>
      <c r="P12" s="30">
        <f t="shared" si="3"/>
        <v>5</v>
      </c>
    </row>
    <row r="13" spans="1:16" ht="16.95" customHeight="1" x14ac:dyDescent="0.3">
      <c r="A13" s="58"/>
      <c r="B13" s="37" t="s">
        <v>106</v>
      </c>
      <c r="C13" s="4" t="str">
        <f t="shared" si="4"/>
        <v>3ZSJH</v>
      </c>
      <c r="D13" s="32">
        <v>6</v>
      </c>
      <c r="E13" s="40">
        <v>14</v>
      </c>
      <c r="F13" s="33">
        <v>10</v>
      </c>
      <c r="G13" s="34">
        <v>7.7905092592592592E-3</v>
      </c>
      <c r="H13" s="54">
        <f t="shared" si="1"/>
        <v>47</v>
      </c>
      <c r="I13" s="55">
        <f t="shared" si="2"/>
        <v>48</v>
      </c>
      <c r="L13" s="42" t="s">
        <v>177</v>
      </c>
      <c r="M13" s="33" t="s">
        <v>178</v>
      </c>
      <c r="N13" s="4">
        <f>COUNTA(B34:B39)</f>
        <v>5</v>
      </c>
      <c r="O13" s="4" cm="1">
        <f t="array" ref="O13">IFERROR(IF(N13&lt;4,"MS",IF(COUNT(H34:H39)&gt;3,SUM(SMALL(H34:H39,{1;2;3;4})),"DNF")),"")</f>
        <v>67</v>
      </c>
      <c r="P13" s="33">
        <f t="shared" si="3"/>
        <v>4</v>
      </c>
    </row>
    <row r="14" spans="1:16" ht="16.95" customHeight="1" x14ac:dyDescent="0.3">
      <c r="A14" s="58"/>
      <c r="B14" s="37" t="s">
        <v>319</v>
      </c>
      <c r="C14" s="4" t="str">
        <f t="shared" si="4"/>
        <v>3ZSJH</v>
      </c>
      <c r="D14" s="32">
        <v>6</v>
      </c>
      <c r="E14" s="40">
        <v>13</v>
      </c>
      <c r="F14" s="33">
        <v>11</v>
      </c>
      <c r="G14" s="34">
        <v>6.7037037037037039E-3</v>
      </c>
      <c r="H14" s="54">
        <f t="shared" si="1"/>
        <v>22</v>
      </c>
      <c r="I14" s="55">
        <f t="shared" si="2"/>
        <v>23</v>
      </c>
      <c r="L14" s="43" t="s">
        <v>197</v>
      </c>
      <c r="M14" s="30" t="s">
        <v>198</v>
      </c>
      <c r="N14" s="3">
        <f>COUNTA(B40:B45)</f>
        <v>6</v>
      </c>
      <c r="O14" s="3" cm="1">
        <f t="array" ref="O14">IFERROR(IF(N14&lt;4,"MS",IF(COUNT(H40:H45)&gt;3,SUM(SMALL(H40:H45,{1;2;3;4})),"DNF")),"")</f>
        <v>35</v>
      </c>
      <c r="P14" s="30">
        <f t="shared" si="3"/>
        <v>1</v>
      </c>
    </row>
    <row r="15" spans="1:16" ht="16.95" customHeight="1" x14ac:dyDescent="0.3">
      <c r="A15" s="58"/>
      <c r="B15" s="37"/>
      <c r="C15" s="4" t="str">
        <f t="shared" si="4"/>
        <v>3ZSJH</v>
      </c>
      <c r="D15" s="32"/>
      <c r="E15" s="40"/>
      <c r="F15" s="33"/>
      <c r="G15" s="34"/>
      <c r="H15" s="54" t="str">
        <f t="shared" si="1"/>
        <v/>
      </c>
      <c r="I15" s="55" t="str">
        <f t="shared" si="2"/>
        <v/>
      </c>
      <c r="L15" s="42" t="s">
        <v>213</v>
      </c>
      <c r="M15" s="33" t="s">
        <v>214</v>
      </c>
      <c r="N15" s="4">
        <f>COUNTA(B46:B51)</f>
        <v>5</v>
      </c>
      <c r="O15" s="4" cm="1">
        <f t="array" ref="O15">IFERROR(IF(N15&lt;4,"MS",IF(COUNT(H46:H51)&gt;3,SUM(SMALL(H46:H51,{1;2;3;4})),"DNF")),"")</f>
        <v>36</v>
      </c>
      <c r="P15" s="33">
        <f t="shared" si="3"/>
        <v>2</v>
      </c>
    </row>
    <row r="16" spans="1:16" ht="16.95" customHeight="1" x14ac:dyDescent="0.3">
      <c r="A16" s="57"/>
      <c r="B16" s="36" t="s">
        <v>127</v>
      </c>
      <c r="C16" s="3" t="str">
        <f>$M$10</f>
        <v>VCELNI</v>
      </c>
      <c r="D16" s="25">
        <v>7</v>
      </c>
      <c r="E16" s="39">
        <v>12</v>
      </c>
      <c r="F16" s="30">
        <v>13</v>
      </c>
      <c r="G16" s="31">
        <v>6.0879629629629626E-3</v>
      </c>
      <c r="H16" s="52">
        <f t="shared" si="1"/>
        <v>5</v>
      </c>
      <c r="I16" s="53">
        <f t="shared" si="2"/>
        <v>5</v>
      </c>
      <c r="L16" s="43" t="s">
        <v>220</v>
      </c>
      <c r="M16" s="30" t="s">
        <v>221</v>
      </c>
      <c r="N16" s="3">
        <f>COUNTA(B52:B57)</f>
        <v>5</v>
      </c>
      <c r="O16" s="3" cm="1">
        <f t="array" ref="O16">IFERROR(IF(N16&lt;4,"MS",IF(COUNT(H52:H57)&gt;3,SUM(SMALL(H52:H57,{1;2;3;4})),"DNF")),"")</f>
        <v>104</v>
      </c>
      <c r="P16" s="30">
        <f t="shared" si="3"/>
        <v>7</v>
      </c>
    </row>
    <row r="17" spans="1:16" ht="16.95" customHeight="1" x14ac:dyDescent="0.3">
      <c r="A17" s="57"/>
      <c r="B17" s="36" t="s">
        <v>128</v>
      </c>
      <c r="C17" s="3" t="str">
        <f t="shared" ref="C17:C21" si="5">$M$10</f>
        <v>VCELNI</v>
      </c>
      <c r="D17" s="25">
        <v>7</v>
      </c>
      <c r="E17" s="39">
        <v>13</v>
      </c>
      <c r="F17" s="30">
        <v>16</v>
      </c>
      <c r="G17" s="31">
        <v>7.2488425925925923E-3</v>
      </c>
      <c r="H17" s="52">
        <f t="shared" si="1"/>
        <v>33</v>
      </c>
      <c r="I17" s="53">
        <f t="shared" si="2"/>
        <v>34</v>
      </c>
      <c r="L17" s="42" t="s">
        <v>252</v>
      </c>
      <c r="M17" s="33" t="s">
        <v>253</v>
      </c>
      <c r="N17" s="4">
        <f>COUNTA(B58:B63)</f>
        <v>5</v>
      </c>
      <c r="O17" s="4" cm="1">
        <f t="array" ref="O17">IFERROR(IF(N17&lt;4,"MS",IF(COUNT(H58:H63)&gt;3,SUM(SMALL(H58:H63,{1;2;3;4})),"DNF")),"")</f>
        <v>150</v>
      </c>
      <c r="P17" s="33">
        <f t="shared" si="3"/>
        <v>10</v>
      </c>
    </row>
    <row r="18" spans="1:16" ht="16.95" customHeight="1" x14ac:dyDescent="0.3">
      <c r="A18" s="57"/>
      <c r="B18" s="36" t="s">
        <v>129</v>
      </c>
      <c r="C18" s="3" t="str">
        <f t="shared" si="5"/>
        <v>VCELNI</v>
      </c>
      <c r="D18" s="25">
        <v>6</v>
      </c>
      <c r="E18" s="39">
        <v>13</v>
      </c>
      <c r="F18" s="30">
        <v>17</v>
      </c>
      <c r="G18" s="31">
        <v>7.7164351851851855E-3</v>
      </c>
      <c r="H18" s="52">
        <f t="shared" si="1"/>
        <v>46</v>
      </c>
      <c r="I18" s="53">
        <f t="shared" si="2"/>
        <v>47</v>
      </c>
      <c r="L18" s="43" t="s">
        <v>268</v>
      </c>
      <c r="M18" s="30" t="s">
        <v>269</v>
      </c>
      <c r="N18" s="3">
        <f>COUNTA(B64:B69)</f>
        <v>2</v>
      </c>
      <c r="O18" s="3" t="str" cm="1">
        <f t="array" ref="O18">IFERROR(IF(N18&lt;4,"MS",IF(COUNT(H64:H69)&gt;3,SUM(SMALL(H64:H69,{1;2;3;4})),"DNF")),"")</f>
        <v>MS</v>
      </c>
      <c r="P18" s="30" t="str">
        <f t="shared" si="3"/>
        <v>MS</v>
      </c>
    </row>
    <row r="19" spans="1:16" ht="16.95" customHeight="1" x14ac:dyDescent="0.3">
      <c r="A19" s="57"/>
      <c r="B19" s="36" t="s">
        <v>130</v>
      </c>
      <c r="C19" s="3" t="str">
        <f t="shared" si="5"/>
        <v>VCELNI</v>
      </c>
      <c r="D19" s="25">
        <v>6</v>
      </c>
      <c r="E19" s="39">
        <v>14</v>
      </c>
      <c r="F19" s="30">
        <v>22</v>
      </c>
      <c r="G19" s="31">
        <v>7.6377314814814815E-3</v>
      </c>
      <c r="H19" s="52">
        <f t="shared" si="1"/>
        <v>44</v>
      </c>
      <c r="I19" s="53">
        <f t="shared" si="2"/>
        <v>45</v>
      </c>
      <c r="L19" s="42"/>
      <c r="M19" s="33"/>
      <c r="N19" s="4">
        <f>COUNTA(B70:B75)</f>
        <v>0</v>
      </c>
      <c r="O19" s="4" t="str" cm="1">
        <f t="array" ref="O19">IFERROR(IF(N19&lt;4,"MS",IF(COUNT(H70:H75)&gt;3,SUM(SMALL(H70:H75,{1;2;3;4})),"DNF")),"")</f>
        <v>MS</v>
      </c>
      <c r="P19" s="33" t="str">
        <f t="shared" si="3"/>
        <v>MS</v>
      </c>
    </row>
    <row r="20" spans="1:16" ht="16.95" customHeight="1" x14ac:dyDescent="0.3">
      <c r="A20" s="57"/>
      <c r="B20" s="36" t="s">
        <v>131</v>
      </c>
      <c r="C20" s="3" t="str">
        <f t="shared" si="5"/>
        <v>VCELNI</v>
      </c>
      <c r="D20" s="25">
        <v>6</v>
      </c>
      <c r="E20" s="39">
        <v>14</v>
      </c>
      <c r="F20" s="30">
        <v>23</v>
      </c>
      <c r="G20" s="31">
        <v>7.4745370370370365E-3</v>
      </c>
      <c r="H20" s="52">
        <f t="shared" si="1"/>
        <v>43</v>
      </c>
      <c r="I20" s="53">
        <f t="shared" si="2"/>
        <v>44</v>
      </c>
    </row>
    <row r="21" spans="1:16" ht="16.95" customHeight="1" x14ac:dyDescent="0.3">
      <c r="A21" s="57"/>
      <c r="B21" s="36" t="s">
        <v>328</v>
      </c>
      <c r="C21" s="3" t="str">
        <f t="shared" si="5"/>
        <v>VCELNI</v>
      </c>
      <c r="D21" s="25">
        <v>6</v>
      </c>
      <c r="E21" s="39">
        <v>14</v>
      </c>
      <c r="F21" s="30">
        <v>26</v>
      </c>
      <c r="G21" s="31">
        <v>7.8136574074074081E-3</v>
      </c>
      <c r="H21" s="52">
        <f t="shared" si="1"/>
        <v>49</v>
      </c>
      <c r="I21" s="53">
        <f t="shared" si="2"/>
        <v>50</v>
      </c>
      <c r="L21" s="10" t="s">
        <v>12</v>
      </c>
      <c r="M21" s="10"/>
      <c r="N21" s="11">
        <f>SUM(N8:N19)</f>
        <v>55</v>
      </c>
    </row>
    <row r="22" spans="1:16" ht="16.95" customHeight="1" x14ac:dyDescent="0.3">
      <c r="A22" s="58"/>
      <c r="B22" s="37" t="s">
        <v>148</v>
      </c>
      <c r="C22" s="4" t="str">
        <f>$M$11</f>
        <v>5ZSJH</v>
      </c>
      <c r="D22" s="32">
        <v>7</v>
      </c>
      <c r="E22" s="40">
        <v>12</v>
      </c>
      <c r="F22" s="33">
        <v>27</v>
      </c>
      <c r="G22" s="34">
        <v>6.3668981481481484E-3</v>
      </c>
      <c r="H22" s="54">
        <f t="shared" si="1"/>
        <v>9</v>
      </c>
      <c r="I22" s="55">
        <f t="shared" si="2"/>
        <v>10</v>
      </c>
    </row>
    <row r="23" spans="1:16" ht="16.95" customHeight="1" x14ac:dyDescent="0.3">
      <c r="A23" s="58"/>
      <c r="B23" s="37" t="s">
        <v>149</v>
      </c>
      <c r="C23" s="4" t="str">
        <f t="shared" ref="C23:C27" si="6">$M$11</f>
        <v>5ZSJH</v>
      </c>
      <c r="D23" s="32">
        <v>7</v>
      </c>
      <c r="E23" s="40">
        <v>13</v>
      </c>
      <c r="F23" s="33">
        <v>29</v>
      </c>
      <c r="G23" s="34">
        <v>6.4456018518518517E-3</v>
      </c>
      <c r="H23" s="54">
        <f t="shared" si="1"/>
        <v>10</v>
      </c>
      <c r="I23" s="55">
        <f t="shared" si="2"/>
        <v>11</v>
      </c>
      <c r="L23" s="62" t="s">
        <v>176</v>
      </c>
      <c r="M23" s="62"/>
      <c r="N23" s="62"/>
      <c r="O23" s="62"/>
      <c r="P23" s="62"/>
    </row>
    <row r="24" spans="1:16" ht="16.95" customHeight="1" x14ac:dyDescent="0.3">
      <c r="A24" s="58"/>
      <c r="B24" s="37" t="s">
        <v>150</v>
      </c>
      <c r="C24" s="4" t="str">
        <f t="shared" si="6"/>
        <v>5ZSJH</v>
      </c>
      <c r="D24" s="32">
        <v>7</v>
      </c>
      <c r="E24" s="40">
        <v>12</v>
      </c>
      <c r="F24" s="33">
        <v>30</v>
      </c>
      <c r="G24" s="34">
        <v>6.5150462962962957E-3</v>
      </c>
      <c r="H24" s="54">
        <f t="shared" si="1"/>
        <v>14</v>
      </c>
      <c r="I24" s="55">
        <f t="shared" si="2"/>
        <v>15</v>
      </c>
      <c r="L24" s="79"/>
      <c r="M24" s="80"/>
      <c r="N24" s="80"/>
      <c r="O24" s="80"/>
      <c r="P24" s="80"/>
    </row>
    <row r="25" spans="1:16" ht="16.95" customHeight="1" x14ac:dyDescent="0.3">
      <c r="A25" s="58"/>
      <c r="B25" s="37" t="s">
        <v>333</v>
      </c>
      <c r="C25" s="4" t="str">
        <f t="shared" si="6"/>
        <v>5ZSJH</v>
      </c>
      <c r="D25" s="32">
        <v>7</v>
      </c>
      <c r="E25" s="40">
        <v>13</v>
      </c>
      <c r="F25" s="33">
        <v>31</v>
      </c>
      <c r="G25" s="34">
        <v>7.4305555555555557E-3</v>
      </c>
      <c r="H25" s="54">
        <f t="shared" si="1"/>
        <v>42</v>
      </c>
      <c r="I25" s="55">
        <f t="shared" si="2"/>
        <v>43</v>
      </c>
      <c r="L25" s="80"/>
      <c r="M25" s="80"/>
      <c r="N25" s="80"/>
      <c r="O25" s="80"/>
      <c r="P25" s="80"/>
    </row>
    <row r="26" spans="1:16" ht="16.95" customHeight="1" x14ac:dyDescent="0.3">
      <c r="A26" s="58"/>
      <c r="B26" s="37" t="s">
        <v>151</v>
      </c>
      <c r="C26" s="4" t="str">
        <f t="shared" si="6"/>
        <v>5ZSJH</v>
      </c>
      <c r="D26" s="32">
        <v>6</v>
      </c>
      <c r="E26" s="40">
        <v>13</v>
      </c>
      <c r="F26" s="33">
        <v>32</v>
      </c>
      <c r="G26" s="34">
        <v>6.6203703703703702E-3</v>
      </c>
      <c r="H26" s="54">
        <f t="shared" si="1"/>
        <v>21</v>
      </c>
      <c r="I26" s="55">
        <f t="shared" si="2"/>
        <v>22</v>
      </c>
      <c r="L26" s="80"/>
      <c r="M26" s="80"/>
      <c r="N26" s="80"/>
      <c r="O26" s="80"/>
      <c r="P26" s="80"/>
    </row>
    <row r="27" spans="1:16" ht="16.95" customHeight="1" x14ac:dyDescent="0.3">
      <c r="A27" s="58"/>
      <c r="B27" s="37"/>
      <c r="C27" s="4" t="str">
        <f t="shared" si="6"/>
        <v>5ZSJH</v>
      </c>
      <c r="D27" s="32"/>
      <c r="E27" s="40"/>
      <c r="F27" s="33"/>
      <c r="G27" s="34"/>
      <c r="H27" s="54" t="str">
        <f t="shared" si="1"/>
        <v/>
      </c>
      <c r="I27" s="55" t="str">
        <f t="shared" si="2"/>
        <v/>
      </c>
      <c r="L27" s="80"/>
      <c r="M27" s="80"/>
      <c r="N27" s="80"/>
      <c r="O27" s="80"/>
      <c r="P27" s="80"/>
    </row>
    <row r="28" spans="1:16" ht="16.95" customHeight="1" x14ac:dyDescent="0.3">
      <c r="A28" s="57"/>
      <c r="B28" s="36" t="s">
        <v>320</v>
      </c>
      <c r="C28" s="3" t="str">
        <f>$M$12</f>
        <v>1ZSJH</v>
      </c>
      <c r="D28" s="25">
        <v>7</v>
      </c>
      <c r="E28" s="39">
        <v>12</v>
      </c>
      <c r="F28" s="30">
        <v>33</v>
      </c>
      <c r="G28" s="31">
        <v>7.2766203703703708E-3</v>
      </c>
      <c r="H28" s="52">
        <f t="shared" si="1"/>
        <v>35</v>
      </c>
      <c r="I28" s="53">
        <f t="shared" si="2"/>
        <v>36</v>
      </c>
      <c r="L28" s="80"/>
      <c r="M28" s="80"/>
      <c r="N28" s="80"/>
      <c r="O28" s="80"/>
      <c r="P28" s="80"/>
    </row>
    <row r="29" spans="1:16" ht="16.95" customHeight="1" x14ac:dyDescent="0.3">
      <c r="A29" s="57"/>
      <c r="B29" s="36" t="s">
        <v>169</v>
      </c>
      <c r="C29" s="3" t="str">
        <f t="shared" ref="C29:C33" si="7">$M$12</f>
        <v>1ZSJH</v>
      </c>
      <c r="D29" s="25">
        <v>7</v>
      </c>
      <c r="E29" s="39">
        <v>12</v>
      </c>
      <c r="F29" s="30">
        <v>34</v>
      </c>
      <c r="G29" s="31">
        <v>8.2222222222222228E-3</v>
      </c>
      <c r="H29" s="52">
        <f t="shared" si="1"/>
        <v>52</v>
      </c>
      <c r="I29" s="53">
        <f t="shared" si="2"/>
        <v>53</v>
      </c>
      <c r="L29" s="80"/>
      <c r="M29" s="80"/>
      <c r="N29" s="80"/>
      <c r="O29" s="80"/>
      <c r="P29" s="80"/>
    </row>
    <row r="30" spans="1:16" ht="16.95" customHeight="1" x14ac:dyDescent="0.3">
      <c r="A30" s="57"/>
      <c r="B30" s="36" t="s">
        <v>170</v>
      </c>
      <c r="C30" s="3" t="str">
        <f t="shared" si="7"/>
        <v>1ZSJH</v>
      </c>
      <c r="D30" s="25">
        <v>7</v>
      </c>
      <c r="E30" s="39">
        <v>12</v>
      </c>
      <c r="F30" s="30">
        <v>36</v>
      </c>
      <c r="G30" s="31">
        <v>6.2060185185185187E-3</v>
      </c>
      <c r="H30" s="52">
        <f t="shared" si="1"/>
        <v>7</v>
      </c>
      <c r="I30" s="53">
        <f t="shared" si="2"/>
        <v>7</v>
      </c>
      <c r="L30" s="80"/>
      <c r="M30" s="80"/>
      <c r="N30" s="80"/>
      <c r="O30" s="80"/>
      <c r="P30" s="80"/>
    </row>
    <row r="31" spans="1:16" ht="16.95" customHeight="1" x14ac:dyDescent="0.3">
      <c r="A31" s="57"/>
      <c r="B31" s="36" t="s">
        <v>171</v>
      </c>
      <c r="C31" s="3" t="str">
        <f t="shared" si="7"/>
        <v>1ZSJH</v>
      </c>
      <c r="D31" s="25">
        <v>7</v>
      </c>
      <c r="E31" s="39">
        <v>13</v>
      </c>
      <c r="F31" s="30">
        <v>37</v>
      </c>
      <c r="G31" s="31">
        <v>6.6076388888888886E-3</v>
      </c>
      <c r="H31" s="52">
        <f t="shared" si="1"/>
        <v>20</v>
      </c>
      <c r="I31" s="53">
        <f t="shared" si="2"/>
        <v>21</v>
      </c>
      <c r="L31" s="80"/>
      <c r="M31" s="80"/>
      <c r="N31" s="80"/>
      <c r="O31" s="80"/>
      <c r="P31" s="80"/>
    </row>
    <row r="32" spans="1:16" ht="16.95" customHeight="1" x14ac:dyDescent="0.3">
      <c r="A32" s="57"/>
      <c r="B32" s="36" t="s">
        <v>172</v>
      </c>
      <c r="C32" s="3" t="str">
        <f t="shared" si="7"/>
        <v>1ZSJH</v>
      </c>
      <c r="D32" s="25">
        <v>7</v>
      </c>
      <c r="E32" s="39">
        <v>12</v>
      </c>
      <c r="F32" s="30">
        <v>38</v>
      </c>
      <c r="G32" s="31">
        <v>8.021990740740741E-3</v>
      </c>
      <c r="H32" s="52">
        <f t="shared" si="1"/>
        <v>51</v>
      </c>
      <c r="I32" s="53">
        <f t="shared" si="2"/>
        <v>52</v>
      </c>
      <c r="L32" s="80"/>
      <c r="M32" s="80"/>
      <c r="N32" s="80"/>
      <c r="O32" s="80"/>
      <c r="P32" s="80"/>
    </row>
    <row r="33" spans="1:16" ht="16.95" customHeight="1" x14ac:dyDescent="0.3">
      <c r="A33" s="57"/>
      <c r="B33" s="36" t="s">
        <v>321</v>
      </c>
      <c r="C33" s="3" t="str">
        <f t="shared" si="7"/>
        <v>1ZSJH</v>
      </c>
      <c r="D33" s="25">
        <v>6</v>
      </c>
      <c r="E33" s="39">
        <v>13</v>
      </c>
      <c r="F33" s="30">
        <v>40</v>
      </c>
      <c r="G33" s="31">
        <v>7.3113425925925932E-3</v>
      </c>
      <c r="H33" s="52">
        <f t="shared" si="1"/>
        <v>36</v>
      </c>
      <c r="I33" s="53">
        <f t="shared" si="2"/>
        <v>37</v>
      </c>
      <c r="L33" s="80"/>
      <c r="M33" s="80"/>
      <c r="N33" s="80"/>
      <c r="O33" s="80"/>
      <c r="P33" s="80"/>
    </row>
    <row r="34" spans="1:16" ht="16.95" customHeight="1" x14ac:dyDescent="0.3">
      <c r="A34" s="58"/>
      <c r="B34" s="37" t="s">
        <v>185</v>
      </c>
      <c r="C34" s="4" t="str">
        <f>$M$13</f>
        <v>SLAVO</v>
      </c>
      <c r="D34" s="32">
        <v>6</v>
      </c>
      <c r="E34" s="40">
        <v>14</v>
      </c>
      <c r="F34" s="33">
        <v>41</v>
      </c>
      <c r="G34" s="34">
        <v>5.7442129629629631E-3</v>
      </c>
      <c r="H34" s="54">
        <f t="shared" si="1"/>
        <v>1</v>
      </c>
      <c r="I34" s="55">
        <f t="shared" si="2"/>
        <v>1</v>
      </c>
      <c r="L34" s="80"/>
      <c r="M34" s="80"/>
      <c r="N34" s="80"/>
      <c r="O34" s="80"/>
      <c r="P34" s="80"/>
    </row>
    <row r="35" spans="1:16" ht="16.95" customHeight="1" x14ac:dyDescent="0.3">
      <c r="A35" s="58"/>
      <c r="B35" s="37" t="s">
        <v>186</v>
      </c>
      <c r="C35" s="4" t="str">
        <f t="shared" ref="C35:C39" si="8">$M$13</f>
        <v>SLAVO</v>
      </c>
      <c r="D35" s="32">
        <v>7</v>
      </c>
      <c r="E35" s="40">
        <v>12</v>
      </c>
      <c r="F35" s="33">
        <v>44</v>
      </c>
      <c r="G35" s="34">
        <v>6.0543981481481482E-3</v>
      </c>
      <c r="H35" s="54">
        <f t="shared" si="1"/>
        <v>3</v>
      </c>
      <c r="I35" s="55">
        <f t="shared" si="2"/>
        <v>3</v>
      </c>
    </row>
    <row r="36" spans="1:16" ht="16.95" customHeight="1" x14ac:dyDescent="0.3">
      <c r="A36" s="58"/>
      <c r="B36" s="37" t="s">
        <v>187</v>
      </c>
      <c r="C36" s="4" t="str">
        <f t="shared" si="8"/>
        <v>SLAVO</v>
      </c>
      <c r="D36" s="32">
        <v>7</v>
      </c>
      <c r="E36" s="40">
        <v>13</v>
      </c>
      <c r="F36" s="33">
        <v>45</v>
      </c>
      <c r="G36" s="34">
        <v>6.7592592592592591E-3</v>
      </c>
      <c r="H36" s="54">
        <f t="shared" si="1"/>
        <v>24</v>
      </c>
      <c r="I36" s="55">
        <f t="shared" si="2"/>
        <v>25</v>
      </c>
    </row>
    <row r="37" spans="1:16" ht="16.95" customHeight="1" x14ac:dyDescent="0.3">
      <c r="A37" s="58"/>
      <c r="B37" s="37" t="s">
        <v>188</v>
      </c>
      <c r="C37" s="4" t="str">
        <f t="shared" si="8"/>
        <v>SLAVO</v>
      </c>
      <c r="D37" s="32">
        <v>6</v>
      </c>
      <c r="E37" s="40">
        <v>13</v>
      </c>
      <c r="F37" s="33">
        <v>46</v>
      </c>
      <c r="G37" s="34">
        <v>7.3738425925925924E-3</v>
      </c>
      <c r="H37" s="54">
        <f t="shared" si="1"/>
        <v>39</v>
      </c>
      <c r="I37" s="55">
        <f t="shared" si="2"/>
        <v>40</v>
      </c>
    </row>
    <row r="38" spans="1:16" ht="16.95" customHeight="1" x14ac:dyDescent="0.3">
      <c r="A38" s="58"/>
      <c r="B38" s="37" t="s">
        <v>189</v>
      </c>
      <c r="C38" s="4" t="str">
        <f t="shared" si="8"/>
        <v>SLAVO</v>
      </c>
      <c r="D38" s="32">
        <v>6</v>
      </c>
      <c r="E38" s="40">
        <v>13</v>
      </c>
      <c r="F38" s="33">
        <v>47</v>
      </c>
      <c r="G38" s="34">
        <v>7.3946759259259261E-3</v>
      </c>
      <c r="H38" s="54">
        <f t="shared" si="1"/>
        <v>40</v>
      </c>
      <c r="I38" s="55">
        <f t="shared" si="2"/>
        <v>41</v>
      </c>
    </row>
    <row r="39" spans="1:16" ht="16.95" customHeight="1" x14ac:dyDescent="0.3">
      <c r="A39" s="58"/>
      <c r="B39" s="37"/>
      <c r="C39" s="4" t="str">
        <f t="shared" si="8"/>
        <v>SLAVO</v>
      </c>
      <c r="D39" s="32"/>
      <c r="E39" s="40"/>
      <c r="F39" s="33"/>
      <c r="G39" s="34"/>
      <c r="H39" s="54" t="str">
        <f t="shared" si="1"/>
        <v/>
      </c>
      <c r="I39" s="55" t="str">
        <f t="shared" si="2"/>
        <v/>
      </c>
    </row>
    <row r="40" spans="1:16" x14ac:dyDescent="0.3">
      <c r="A40" s="57"/>
      <c r="B40" s="36" t="s">
        <v>331</v>
      </c>
      <c r="C40" s="3" t="str">
        <f>$M$14</f>
        <v>ZSBNDA</v>
      </c>
      <c r="D40" s="25">
        <v>7</v>
      </c>
      <c r="E40" s="39">
        <v>12</v>
      </c>
      <c r="F40" s="30">
        <v>48</v>
      </c>
      <c r="G40" s="31">
        <v>6.495370370370371E-3</v>
      </c>
      <c r="H40" s="52">
        <f t="shared" si="1"/>
        <v>13</v>
      </c>
      <c r="I40" s="53">
        <f t="shared" si="2"/>
        <v>14</v>
      </c>
    </row>
    <row r="41" spans="1:16" x14ac:dyDescent="0.3">
      <c r="A41" s="57"/>
      <c r="B41" s="36" t="s">
        <v>199</v>
      </c>
      <c r="C41" s="3" t="str">
        <f t="shared" ref="C41:C45" si="9">$M$14</f>
        <v>ZSBNDA</v>
      </c>
      <c r="D41" s="25">
        <v>7</v>
      </c>
      <c r="E41" s="39">
        <v>12</v>
      </c>
      <c r="F41" s="30">
        <v>50</v>
      </c>
      <c r="G41" s="31">
        <v>6.3564814814814821E-3</v>
      </c>
      <c r="H41" s="52">
        <f t="shared" si="1"/>
        <v>8</v>
      </c>
      <c r="I41" s="53">
        <f t="shared" si="2"/>
        <v>9</v>
      </c>
    </row>
    <row r="42" spans="1:16" x14ac:dyDescent="0.3">
      <c r="A42" s="57"/>
      <c r="B42" s="36" t="s">
        <v>200</v>
      </c>
      <c r="C42" s="3" t="str">
        <f t="shared" si="9"/>
        <v>ZSBNDA</v>
      </c>
      <c r="D42" s="25">
        <v>7</v>
      </c>
      <c r="E42" s="39">
        <v>13</v>
      </c>
      <c r="F42" s="30">
        <v>52</v>
      </c>
      <c r="G42" s="31">
        <v>7.2638888888888892E-3</v>
      </c>
      <c r="H42" s="52">
        <f t="shared" si="1"/>
        <v>34</v>
      </c>
      <c r="I42" s="53">
        <f t="shared" si="2"/>
        <v>35</v>
      </c>
    </row>
    <row r="43" spans="1:16" x14ac:dyDescent="0.3">
      <c r="A43" s="57"/>
      <c r="B43" s="36" t="s">
        <v>201</v>
      </c>
      <c r="C43" s="3" t="str">
        <f t="shared" si="9"/>
        <v>ZSBNDA</v>
      </c>
      <c r="D43" s="25">
        <v>7</v>
      </c>
      <c r="E43" s="39">
        <v>12</v>
      </c>
      <c r="F43" s="30">
        <v>53</v>
      </c>
      <c r="G43" s="31">
        <v>6.030092592592593E-3</v>
      </c>
      <c r="H43" s="52">
        <f t="shared" si="1"/>
        <v>2</v>
      </c>
      <c r="I43" s="53">
        <f t="shared" si="2"/>
        <v>2</v>
      </c>
    </row>
    <row r="44" spans="1:16" x14ac:dyDescent="0.3">
      <c r="A44" s="57"/>
      <c r="B44" s="36" t="s">
        <v>202</v>
      </c>
      <c r="C44" s="3" t="str">
        <f t="shared" si="9"/>
        <v>ZSBNDA</v>
      </c>
      <c r="D44" s="25">
        <v>6</v>
      </c>
      <c r="E44" s="39">
        <v>13</v>
      </c>
      <c r="F44" s="30">
        <v>54</v>
      </c>
      <c r="G44" s="31">
        <v>6.4791666666666661E-3</v>
      </c>
      <c r="H44" s="52">
        <f t="shared" si="1"/>
        <v>12</v>
      </c>
      <c r="I44" s="53">
        <f t="shared" si="2"/>
        <v>13</v>
      </c>
    </row>
    <row r="45" spans="1:16" x14ac:dyDescent="0.3">
      <c r="A45" s="57"/>
      <c r="B45" s="36" t="s">
        <v>203</v>
      </c>
      <c r="C45" s="3" t="str">
        <f t="shared" si="9"/>
        <v>ZSBNDA</v>
      </c>
      <c r="D45" s="25">
        <v>6</v>
      </c>
      <c r="E45" s="39">
        <v>13</v>
      </c>
      <c r="F45" s="30">
        <v>55</v>
      </c>
      <c r="G45" s="31">
        <v>6.5370370370370365E-3</v>
      </c>
      <c r="H45" s="52">
        <f t="shared" si="1"/>
        <v>16</v>
      </c>
      <c r="I45" s="53">
        <f t="shared" si="2"/>
        <v>17</v>
      </c>
    </row>
    <row r="46" spans="1:16" x14ac:dyDescent="0.3">
      <c r="A46" s="58"/>
      <c r="B46" s="37" t="s">
        <v>215</v>
      </c>
      <c r="C46" s="4" t="str">
        <f>$M$15</f>
        <v>BYSTRI</v>
      </c>
      <c r="D46" s="32">
        <v>6</v>
      </c>
      <c r="E46" s="40">
        <v>13</v>
      </c>
      <c r="F46" s="33">
        <v>56</v>
      </c>
      <c r="G46" s="34">
        <v>6.5266203703703701E-3</v>
      </c>
      <c r="H46" s="54">
        <f t="shared" si="1"/>
        <v>15</v>
      </c>
      <c r="I46" s="55">
        <f t="shared" si="2"/>
        <v>16</v>
      </c>
    </row>
    <row r="47" spans="1:16" x14ac:dyDescent="0.3">
      <c r="A47" s="58"/>
      <c r="B47" s="37" t="s">
        <v>216</v>
      </c>
      <c r="C47" s="4" t="str">
        <f t="shared" ref="C47:C51" si="10">$M$15</f>
        <v>BYSTRI</v>
      </c>
      <c r="D47" s="32">
        <v>6</v>
      </c>
      <c r="E47" s="40">
        <v>14</v>
      </c>
      <c r="F47" s="33">
        <v>57</v>
      </c>
      <c r="G47" s="34">
        <v>6.0775462962962962E-3</v>
      </c>
      <c r="H47" s="54">
        <f t="shared" si="1"/>
        <v>4</v>
      </c>
      <c r="I47" s="55">
        <f t="shared" si="2"/>
        <v>4</v>
      </c>
    </row>
    <row r="48" spans="1:16" x14ac:dyDescent="0.3">
      <c r="A48" s="58"/>
      <c r="B48" s="37" t="s">
        <v>217</v>
      </c>
      <c r="C48" s="4" t="str">
        <f t="shared" si="10"/>
        <v>BYSTRI</v>
      </c>
      <c r="D48" s="32">
        <v>6</v>
      </c>
      <c r="E48" s="40">
        <v>13</v>
      </c>
      <c r="F48" s="33">
        <v>58</v>
      </c>
      <c r="G48" s="34">
        <v>7.0891203703703706E-3</v>
      </c>
      <c r="H48" s="54">
        <f t="shared" si="1"/>
        <v>32</v>
      </c>
      <c r="I48" s="55">
        <f t="shared" si="2"/>
        <v>33</v>
      </c>
    </row>
    <row r="49" spans="1:9" x14ac:dyDescent="0.3">
      <c r="A49" s="58"/>
      <c r="B49" s="37" t="s">
        <v>218</v>
      </c>
      <c r="C49" s="4" t="str">
        <f t="shared" si="10"/>
        <v>BYSTRI</v>
      </c>
      <c r="D49" s="32">
        <v>8</v>
      </c>
      <c r="E49" s="40">
        <v>12</v>
      </c>
      <c r="F49" s="33">
        <v>61</v>
      </c>
      <c r="G49" s="34">
        <v>6.1689814814814819E-3</v>
      </c>
      <c r="H49" s="54">
        <f t="shared" si="1"/>
        <v>6</v>
      </c>
      <c r="I49" s="55">
        <f t="shared" si="2"/>
        <v>6</v>
      </c>
    </row>
    <row r="50" spans="1:9" x14ac:dyDescent="0.3">
      <c r="A50" s="58"/>
      <c r="B50" s="37" t="s">
        <v>219</v>
      </c>
      <c r="C50" s="4" t="str">
        <f t="shared" si="10"/>
        <v>BYSTRI</v>
      </c>
      <c r="D50" s="32">
        <v>8</v>
      </c>
      <c r="E50" s="40">
        <v>12</v>
      </c>
      <c r="F50" s="33">
        <v>62</v>
      </c>
      <c r="G50" s="34">
        <v>6.4710648148148149E-3</v>
      </c>
      <c r="H50" s="54">
        <f t="shared" si="1"/>
        <v>11</v>
      </c>
      <c r="I50" s="55">
        <f t="shared" si="2"/>
        <v>12</v>
      </c>
    </row>
    <row r="51" spans="1:9" x14ac:dyDescent="0.3">
      <c r="A51" s="58"/>
      <c r="B51" s="37"/>
      <c r="C51" s="4" t="str">
        <f t="shared" si="10"/>
        <v>BYSTRI</v>
      </c>
      <c r="D51" s="32"/>
      <c r="E51" s="40"/>
      <c r="F51" s="33"/>
      <c r="G51" s="34"/>
      <c r="H51" s="54" t="str">
        <f t="shared" si="1"/>
        <v/>
      </c>
      <c r="I51" s="55" t="str">
        <f t="shared" si="2"/>
        <v/>
      </c>
    </row>
    <row r="52" spans="1:9" x14ac:dyDescent="0.3">
      <c r="A52" s="57"/>
      <c r="B52" s="36" t="s">
        <v>228</v>
      </c>
      <c r="C52" s="3" t="str">
        <f>$M$16</f>
        <v>STRMI</v>
      </c>
      <c r="D52" s="25">
        <v>6</v>
      </c>
      <c r="E52" s="39">
        <v>14</v>
      </c>
      <c r="F52" s="30">
        <v>63</v>
      </c>
      <c r="G52" s="31">
        <v>7.0682870370370379E-3</v>
      </c>
      <c r="H52" s="52">
        <f t="shared" si="1"/>
        <v>31</v>
      </c>
      <c r="I52" s="53">
        <f t="shared" si="2"/>
        <v>32</v>
      </c>
    </row>
    <row r="53" spans="1:9" x14ac:dyDescent="0.3">
      <c r="A53" s="57"/>
      <c r="B53" s="36" t="s">
        <v>229</v>
      </c>
      <c r="C53" s="3" t="str">
        <f t="shared" ref="C53:C57" si="11">$M$16</f>
        <v>STRMI</v>
      </c>
      <c r="D53" s="25">
        <v>6</v>
      </c>
      <c r="E53" s="39">
        <v>13</v>
      </c>
      <c r="F53" s="30">
        <v>64</v>
      </c>
      <c r="G53" s="31">
        <v>6.7858796296296287E-3</v>
      </c>
      <c r="H53" s="52">
        <f t="shared" si="1"/>
        <v>25</v>
      </c>
      <c r="I53" s="53">
        <f t="shared" si="2"/>
        <v>26</v>
      </c>
    </row>
    <row r="54" spans="1:9" x14ac:dyDescent="0.3">
      <c r="A54" s="57"/>
      <c r="B54" s="36" t="s">
        <v>230</v>
      </c>
      <c r="C54" s="3" t="str">
        <f t="shared" si="11"/>
        <v>STRMI</v>
      </c>
      <c r="D54" s="25">
        <v>7</v>
      </c>
      <c r="E54" s="39">
        <v>13</v>
      </c>
      <c r="F54" s="30">
        <v>65</v>
      </c>
      <c r="G54" s="31">
        <v>6.5763888888888894E-3</v>
      </c>
      <c r="H54" s="52">
        <f t="shared" si="1"/>
        <v>18</v>
      </c>
      <c r="I54" s="53">
        <f t="shared" si="2"/>
        <v>19</v>
      </c>
    </row>
    <row r="55" spans="1:9" x14ac:dyDescent="0.3">
      <c r="A55" s="57"/>
      <c r="B55" s="36" t="s">
        <v>231</v>
      </c>
      <c r="C55" s="3" t="str">
        <f t="shared" si="11"/>
        <v>STRMI</v>
      </c>
      <c r="D55" s="25">
        <v>7</v>
      </c>
      <c r="E55" s="39">
        <v>12</v>
      </c>
      <c r="F55" s="30">
        <v>66</v>
      </c>
      <c r="G55" s="31">
        <v>6.8946759259259265E-3</v>
      </c>
      <c r="H55" s="52">
        <f t="shared" si="1"/>
        <v>30</v>
      </c>
      <c r="I55" s="53">
        <f t="shared" si="2"/>
        <v>31</v>
      </c>
    </row>
    <row r="56" spans="1:9" x14ac:dyDescent="0.3">
      <c r="A56" s="57"/>
      <c r="B56" s="36" t="s">
        <v>232</v>
      </c>
      <c r="C56" s="3" t="str">
        <f t="shared" si="11"/>
        <v>STRMI</v>
      </c>
      <c r="D56" s="25">
        <v>7</v>
      </c>
      <c r="E56" s="39">
        <v>12</v>
      </c>
      <c r="F56" s="30">
        <v>67</v>
      </c>
      <c r="G56" s="31">
        <v>7.332175925925926E-3</v>
      </c>
      <c r="H56" s="52">
        <f t="shared" si="1"/>
        <v>37</v>
      </c>
      <c r="I56" s="53">
        <f t="shared" si="2"/>
        <v>38</v>
      </c>
    </row>
    <row r="57" spans="1:9" x14ac:dyDescent="0.3">
      <c r="A57" s="57"/>
      <c r="B57" s="36"/>
      <c r="C57" s="3" t="str">
        <f t="shared" si="11"/>
        <v>STRMI</v>
      </c>
      <c r="D57" s="25"/>
      <c r="E57" s="39"/>
      <c r="F57" s="30"/>
      <c r="G57" s="31"/>
      <c r="H57" s="52" t="str">
        <f t="shared" si="1"/>
        <v/>
      </c>
      <c r="I57" s="53" t="str">
        <f t="shared" si="2"/>
        <v/>
      </c>
    </row>
    <row r="58" spans="1:9" x14ac:dyDescent="0.3">
      <c r="A58" s="58"/>
      <c r="B58" s="37" t="s">
        <v>258</v>
      </c>
      <c r="C58" s="4" t="str">
        <f>$M$17</f>
        <v>6ZSJH</v>
      </c>
      <c r="D58" s="32">
        <v>6</v>
      </c>
      <c r="E58" s="40">
        <v>13</v>
      </c>
      <c r="F58" s="33">
        <v>68</v>
      </c>
      <c r="G58" s="34">
        <v>6.5555555555555549E-3</v>
      </c>
      <c r="H58" s="54">
        <f t="shared" si="1"/>
        <v>17</v>
      </c>
      <c r="I58" s="55">
        <f t="shared" si="2"/>
        <v>18</v>
      </c>
    </row>
    <row r="59" spans="1:9" x14ac:dyDescent="0.3">
      <c r="A59" s="58"/>
      <c r="B59" s="37" t="s">
        <v>259</v>
      </c>
      <c r="C59" s="4" t="str">
        <f t="shared" ref="C59:C63" si="12">$M$17</f>
        <v>6ZSJH</v>
      </c>
      <c r="D59" s="32">
        <v>6</v>
      </c>
      <c r="E59" s="40">
        <v>13</v>
      </c>
      <c r="F59" s="33">
        <v>69</v>
      </c>
      <c r="G59" s="34">
        <v>7.9837962962962961E-3</v>
      </c>
      <c r="H59" s="54">
        <f t="shared" si="1"/>
        <v>50</v>
      </c>
      <c r="I59" s="55">
        <f t="shared" si="2"/>
        <v>51</v>
      </c>
    </row>
    <row r="60" spans="1:9" x14ac:dyDescent="0.3">
      <c r="A60" s="58"/>
      <c r="B60" s="37" t="s">
        <v>260</v>
      </c>
      <c r="C60" s="4" t="str">
        <f t="shared" si="12"/>
        <v>6ZSJH</v>
      </c>
      <c r="D60" s="32">
        <v>6</v>
      </c>
      <c r="E60" s="40">
        <v>13</v>
      </c>
      <c r="F60" s="33">
        <v>70</v>
      </c>
      <c r="G60" s="34">
        <v>7.3391203703703708E-3</v>
      </c>
      <c r="H60" s="54">
        <f t="shared" si="1"/>
        <v>38</v>
      </c>
      <c r="I60" s="55">
        <f t="shared" si="2"/>
        <v>39</v>
      </c>
    </row>
    <row r="61" spans="1:9" x14ac:dyDescent="0.3">
      <c r="A61" s="58"/>
      <c r="B61" s="37" t="s">
        <v>261</v>
      </c>
      <c r="C61" s="4" t="str">
        <f t="shared" si="12"/>
        <v>6ZSJH</v>
      </c>
      <c r="D61" s="32">
        <v>6</v>
      </c>
      <c r="E61" s="40">
        <v>14</v>
      </c>
      <c r="F61" s="33">
        <v>72</v>
      </c>
      <c r="G61" s="34">
        <v>8.4398148148148149E-3</v>
      </c>
      <c r="H61" s="54">
        <f t="shared" si="1"/>
        <v>53</v>
      </c>
      <c r="I61" s="55">
        <f t="shared" si="2"/>
        <v>54</v>
      </c>
    </row>
    <row r="62" spans="1:9" x14ac:dyDescent="0.3">
      <c r="A62" s="58"/>
      <c r="B62" s="37" t="s">
        <v>262</v>
      </c>
      <c r="C62" s="4" t="str">
        <f t="shared" si="12"/>
        <v>6ZSJH</v>
      </c>
      <c r="D62" s="32">
        <v>6</v>
      </c>
      <c r="E62" s="40">
        <v>14</v>
      </c>
      <c r="F62" s="33">
        <v>73</v>
      </c>
      <c r="G62" s="34">
        <v>7.6851851851851855E-3</v>
      </c>
      <c r="H62" s="54">
        <f t="shared" si="1"/>
        <v>45</v>
      </c>
      <c r="I62" s="55">
        <f t="shared" si="2"/>
        <v>46</v>
      </c>
    </row>
    <row r="63" spans="1:9" x14ac:dyDescent="0.3">
      <c r="A63" s="58"/>
      <c r="B63" s="37"/>
      <c r="C63" s="4" t="str">
        <f t="shared" si="12"/>
        <v>6ZSJH</v>
      </c>
      <c r="D63" s="32"/>
      <c r="E63" s="40"/>
      <c r="F63" s="33"/>
      <c r="G63" s="34"/>
      <c r="H63" s="54" t="str">
        <f t="shared" si="1"/>
        <v/>
      </c>
      <c r="I63" s="55" t="str">
        <f t="shared" si="2"/>
        <v/>
      </c>
    </row>
    <row r="64" spans="1:9" x14ac:dyDescent="0.3">
      <c r="A64" s="57" t="s">
        <v>173</v>
      </c>
      <c r="B64" s="36" t="s">
        <v>275</v>
      </c>
      <c r="C64" s="3" t="str">
        <f>$M$18</f>
        <v>KUNZAK</v>
      </c>
      <c r="D64" s="25">
        <v>6</v>
      </c>
      <c r="E64" s="39">
        <v>13</v>
      </c>
      <c r="F64" s="30">
        <v>74</v>
      </c>
      <c r="G64" s="31">
        <v>6.3437500000000004E-3</v>
      </c>
      <c r="H64" s="52" t="str">
        <f t="shared" si="1"/>
        <v>MS</v>
      </c>
      <c r="I64" s="53">
        <f t="shared" si="2"/>
        <v>8</v>
      </c>
    </row>
    <row r="65" spans="1:9" x14ac:dyDescent="0.3">
      <c r="A65" s="57" t="s">
        <v>173</v>
      </c>
      <c r="B65" s="36" t="s">
        <v>338</v>
      </c>
      <c r="C65" s="3" t="str">
        <f t="shared" ref="C65:C69" si="13">$M$18</f>
        <v>KUNZAK</v>
      </c>
      <c r="D65" s="25">
        <v>6</v>
      </c>
      <c r="E65" s="39">
        <v>13</v>
      </c>
      <c r="F65" s="30">
        <v>75</v>
      </c>
      <c r="G65" s="31">
        <v>8.446759259259258E-3</v>
      </c>
      <c r="H65" s="52" t="str">
        <f t="shared" si="1"/>
        <v>MS</v>
      </c>
      <c r="I65" s="53">
        <f t="shared" si="2"/>
        <v>55</v>
      </c>
    </row>
    <row r="66" spans="1:9" x14ac:dyDescent="0.3">
      <c r="A66" s="57"/>
      <c r="B66" s="36"/>
      <c r="C66" s="3" t="str">
        <f t="shared" si="13"/>
        <v>KUNZAK</v>
      </c>
      <c r="D66" s="25"/>
      <c r="E66" s="39"/>
      <c r="F66" s="30"/>
      <c r="G66" s="31"/>
      <c r="H66" s="52" t="str">
        <f t="shared" si="1"/>
        <v/>
      </c>
      <c r="I66" s="53" t="str">
        <f t="shared" si="2"/>
        <v/>
      </c>
    </row>
    <row r="67" spans="1:9" x14ac:dyDescent="0.3">
      <c r="A67" s="57"/>
      <c r="B67" s="36"/>
      <c r="C67" s="3" t="str">
        <f t="shared" si="13"/>
        <v>KUNZAK</v>
      </c>
      <c r="D67" s="25"/>
      <c r="E67" s="39"/>
      <c r="F67" s="30"/>
      <c r="G67" s="31"/>
      <c r="H67" s="52" t="str">
        <f t="shared" si="1"/>
        <v/>
      </c>
      <c r="I67" s="53" t="str">
        <f t="shared" si="2"/>
        <v/>
      </c>
    </row>
    <row r="68" spans="1:9" x14ac:dyDescent="0.3">
      <c r="A68" s="57"/>
      <c r="B68" s="36"/>
      <c r="C68" s="3" t="str">
        <f t="shared" si="13"/>
        <v>KUNZAK</v>
      </c>
      <c r="D68" s="25"/>
      <c r="E68" s="39"/>
      <c r="F68" s="30"/>
      <c r="G68" s="31"/>
      <c r="H68" s="52" t="str">
        <f t="shared" si="1"/>
        <v/>
      </c>
      <c r="I68" s="53" t="str">
        <f t="shared" si="2"/>
        <v/>
      </c>
    </row>
    <row r="69" spans="1:9" x14ac:dyDescent="0.3">
      <c r="A69" s="57"/>
      <c r="B69" s="36"/>
      <c r="C69" s="3" t="str">
        <f t="shared" si="13"/>
        <v>KUNZAK</v>
      </c>
      <c r="D69" s="25"/>
      <c r="E69" s="39"/>
      <c r="F69" s="30"/>
      <c r="G69" s="31"/>
      <c r="H69" s="52" t="str">
        <f t="shared" ref="H69:H75" si="14">IFERROR(IF(OR(G69="DNF",G69="DNS",G69="DQ"),G69,IF(A69="MS",A69,RANK(G69,$G$4:$G$75,1)-COUNTIFS($G$4:$G$75,"&lt;"&amp;G69,$A$4:$A$75,"="&amp;"MS"))),"")</f>
        <v/>
      </c>
      <c r="I69" s="53" t="str">
        <f t="shared" ref="I69:I75" si="15">IFERROR(IF(OR(G69="DNF",G69="DNS",G69="DQ"),G69,RANK(G69,$G$4:$G$75,1)),"")</f>
        <v/>
      </c>
    </row>
    <row r="70" spans="1:9" x14ac:dyDescent="0.3">
      <c r="A70" s="58"/>
      <c r="B70" s="37"/>
      <c r="C70" s="4">
        <f>$M$19</f>
        <v>0</v>
      </c>
      <c r="D70" s="32"/>
      <c r="E70" s="40"/>
      <c r="F70" s="33"/>
      <c r="G70" s="34"/>
      <c r="H70" s="54" t="str">
        <f t="shared" si="14"/>
        <v/>
      </c>
      <c r="I70" s="55" t="str">
        <f t="shared" si="15"/>
        <v/>
      </c>
    </row>
    <row r="71" spans="1:9" x14ac:dyDescent="0.3">
      <c r="A71" s="58"/>
      <c r="B71" s="37"/>
      <c r="C71" s="4">
        <f t="shared" ref="C71:C75" si="16">$M$19</f>
        <v>0</v>
      </c>
      <c r="D71" s="32"/>
      <c r="E71" s="40"/>
      <c r="F71" s="33"/>
      <c r="G71" s="34"/>
      <c r="H71" s="54" t="str">
        <f t="shared" si="14"/>
        <v/>
      </c>
      <c r="I71" s="55" t="str">
        <f t="shared" si="15"/>
        <v/>
      </c>
    </row>
    <row r="72" spans="1:9" x14ac:dyDescent="0.3">
      <c r="A72" s="58"/>
      <c r="B72" s="37"/>
      <c r="C72" s="4">
        <f t="shared" si="16"/>
        <v>0</v>
      </c>
      <c r="D72" s="32"/>
      <c r="E72" s="40"/>
      <c r="F72" s="33"/>
      <c r="G72" s="34"/>
      <c r="H72" s="54" t="str">
        <f t="shared" si="14"/>
        <v/>
      </c>
      <c r="I72" s="55" t="str">
        <f t="shared" si="15"/>
        <v/>
      </c>
    </row>
    <row r="73" spans="1:9" x14ac:dyDescent="0.3">
      <c r="A73" s="58"/>
      <c r="B73" s="37"/>
      <c r="C73" s="4">
        <f t="shared" si="16"/>
        <v>0</v>
      </c>
      <c r="D73" s="32"/>
      <c r="E73" s="40"/>
      <c r="F73" s="33"/>
      <c r="G73" s="34"/>
      <c r="H73" s="54" t="str">
        <f t="shared" si="14"/>
        <v/>
      </c>
      <c r="I73" s="55" t="str">
        <f t="shared" si="15"/>
        <v/>
      </c>
    </row>
    <row r="74" spans="1:9" x14ac:dyDescent="0.3">
      <c r="A74" s="58"/>
      <c r="B74" s="37"/>
      <c r="C74" s="4">
        <f t="shared" si="16"/>
        <v>0</v>
      </c>
      <c r="D74" s="32"/>
      <c r="E74" s="40"/>
      <c r="F74" s="33"/>
      <c r="G74" s="34"/>
      <c r="H74" s="54" t="str">
        <f t="shared" si="14"/>
        <v/>
      </c>
      <c r="I74" s="55" t="str">
        <f t="shared" si="15"/>
        <v/>
      </c>
    </row>
    <row r="75" spans="1:9" ht="15" thickBot="1" x14ac:dyDescent="0.35">
      <c r="A75" s="59"/>
      <c r="B75" s="37"/>
      <c r="C75" s="4">
        <f t="shared" si="16"/>
        <v>0</v>
      </c>
      <c r="D75" s="32"/>
      <c r="E75" s="40"/>
      <c r="F75" s="33"/>
      <c r="G75" s="34"/>
      <c r="H75" s="54" t="str">
        <f t="shared" si="14"/>
        <v/>
      </c>
      <c r="I75" s="55" t="str">
        <f t="shared" si="15"/>
        <v/>
      </c>
    </row>
  </sheetData>
  <sheetProtection sheet="1" objects="1" scenarios="1"/>
  <mergeCells count="6">
    <mergeCell ref="L23:P23"/>
    <mergeCell ref="L24:P34"/>
    <mergeCell ref="L5:P6"/>
    <mergeCell ref="F1:G2"/>
    <mergeCell ref="A1:E2"/>
    <mergeCell ref="H1:I2"/>
  </mergeCells>
  <conditionalFormatting sqref="A4:I75">
    <cfRule type="expression" dxfId="9" priority="2">
      <formula>$I4&lt;4</formula>
    </cfRule>
  </conditionalFormatting>
  <conditionalFormatting sqref="P8:P19">
    <cfRule type="duplicateValues" dxfId="8" priority="1"/>
  </conditionalFormatting>
  <dataValidations count="1">
    <dataValidation type="list" allowBlank="1" showInputMessage="1" showErrorMessage="1" sqref="A4:A75" xr:uid="{0251590D-49BC-4641-A7A8-48F77A2ABAE7}">
      <formula1>"MS"</formula1>
    </dataValidation>
  </dataValidations>
  <pageMargins left="0.70866141732283472" right="0.70866141732283472" top="0.78740157480314965" bottom="0.78740157480314965" header="0.31496062992125984" footer="0.31496062992125984"/>
  <pageSetup paperSize="9" scale="43" fitToHeight="0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P75"/>
  <sheetViews>
    <sheetView showZeros="0" zoomScaleNormal="100" workbookViewId="0">
      <pane ySplit="3" topLeftCell="A4" activePane="bottomLeft" state="frozen"/>
      <selection activeCell="C25" sqref="C25:C26"/>
      <selection pane="bottomLeft" activeCell="E16" sqref="E16"/>
    </sheetView>
  </sheetViews>
  <sheetFormatPr defaultRowHeight="14.4" x14ac:dyDescent="0.3"/>
  <cols>
    <col min="1" max="1" width="4.44140625" customWidth="1"/>
    <col min="2" max="2" width="33.33203125" customWidth="1"/>
    <col min="3" max="3" width="20" customWidth="1"/>
    <col min="4" max="4" width="4.33203125" customWidth="1"/>
    <col min="5" max="5" width="7.77734375" customWidth="1"/>
    <col min="6" max="6" width="5.5546875" customWidth="1"/>
    <col min="7" max="7" width="11.109375" customWidth="1"/>
    <col min="8" max="9" width="5.5546875" customWidth="1"/>
    <col min="12" max="12" width="43.33203125" customWidth="1"/>
    <col min="13" max="13" width="14.44140625" customWidth="1"/>
    <col min="14" max="14" width="7.77734375" customWidth="1"/>
    <col min="15" max="16" width="10" customWidth="1"/>
  </cols>
  <sheetData>
    <row r="1" spans="1:16" ht="15" customHeight="1" x14ac:dyDescent="0.3">
      <c r="A1" s="69" t="s">
        <v>36</v>
      </c>
      <c r="B1" s="70"/>
      <c r="C1" s="70"/>
      <c r="D1" s="70"/>
      <c r="E1" s="71"/>
      <c r="F1" s="65" t="s">
        <v>39</v>
      </c>
      <c r="G1" s="66"/>
      <c r="H1" s="75">
        <f>N21</f>
        <v>40</v>
      </c>
      <c r="I1" s="76"/>
    </row>
    <row r="2" spans="1:16" ht="15" customHeight="1" thickBot="1" x14ac:dyDescent="0.35">
      <c r="A2" s="72"/>
      <c r="B2" s="73"/>
      <c r="C2" s="73"/>
      <c r="D2" s="73"/>
      <c r="E2" s="74"/>
      <c r="F2" s="67"/>
      <c r="G2" s="68"/>
      <c r="H2" s="77"/>
      <c r="I2" s="78"/>
    </row>
    <row r="3" spans="1:16" ht="29.4" thickBot="1" x14ac:dyDescent="0.35">
      <c r="A3" s="1" t="s">
        <v>173</v>
      </c>
      <c r="B3" s="1" t="s">
        <v>0</v>
      </c>
      <c r="C3" s="1" t="s">
        <v>1</v>
      </c>
      <c r="D3" s="1" t="s">
        <v>2</v>
      </c>
      <c r="E3" s="1" t="s">
        <v>9</v>
      </c>
      <c r="F3" s="1" t="s">
        <v>3</v>
      </c>
      <c r="G3" s="1" t="s">
        <v>4</v>
      </c>
      <c r="H3" s="50" t="s">
        <v>175</v>
      </c>
      <c r="I3" s="49" t="s">
        <v>174</v>
      </c>
    </row>
    <row r="4" spans="1:16" ht="16.95" customHeight="1" thickBot="1" x14ac:dyDescent="0.35">
      <c r="A4" s="56"/>
      <c r="B4" s="35" t="s">
        <v>62</v>
      </c>
      <c r="C4" s="2" t="str">
        <f>$M$8</f>
        <v>2ZSJH</v>
      </c>
      <c r="D4" s="27">
        <v>8</v>
      </c>
      <c r="E4" s="38">
        <v>11</v>
      </c>
      <c r="F4" s="28">
        <v>39</v>
      </c>
      <c r="G4" s="29">
        <v>4.3506944444444444E-3</v>
      </c>
      <c r="H4" s="2">
        <f>IFERROR(IF(OR(G4="DNF",G4="DNS",G4="DQ"),G4,IF(A4="MS",A4,RANK(G4,$G$4:$G$75,1)-COUNTIFS($G$4:$G$75,"&lt;"&amp;G4,$A$4:$A$75,"="&amp;"MS"))),"")</f>
        <v>9</v>
      </c>
      <c r="I4" s="51">
        <f>IFERROR(IF(OR(G4="DNF",G4="DNS",G4="DQ"),G4,RANK(G4,$G$4:$G$75,1)),"")</f>
        <v>10</v>
      </c>
    </row>
    <row r="5" spans="1:16" ht="16.95" customHeight="1" thickBot="1" x14ac:dyDescent="0.35">
      <c r="A5" s="57"/>
      <c r="B5" s="36" t="s">
        <v>63</v>
      </c>
      <c r="C5" s="3" t="str">
        <f t="shared" ref="C5:C9" si="0">$M$8</f>
        <v>2ZSJH</v>
      </c>
      <c r="D5" s="25">
        <v>8</v>
      </c>
      <c r="E5" s="39">
        <v>12</v>
      </c>
      <c r="F5" s="30">
        <v>98</v>
      </c>
      <c r="G5" s="31">
        <v>4.6215277777777782E-3</v>
      </c>
      <c r="H5" s="52">
        <f t="shared" ref="H5:H68" si="1">IFERROR(IF(OR(G5="DNF",G5="DNS",G5="DQ"),G5,IF(A5="MS",A5,RANK(G5,$G$4:$G$75,1)-COUNTIFS($G$4:$G$75,"&lt;"&amp;G5,$A$4:$A$75,"="&amp;"MS"))),"")</f>
        <v>14</v>
      </c>
      <c r="I5" s="53">
        <f t="shared" ref="I5:I68" si="2">IFERROR(IF(OR(G5="DNF",G5="DNS",G5="DQ"),G5,RANK(G5,$G$4:$G$75,1)),"")</f>
        <v>15</v>
      </c>
      <c r="L5" s="64" t="s">
        <v>41</v>
      </c>
      <c r="M5" s="64"/>
      <c r="N5" s="64"/>
      <c r="O5" s="64"/>
      <c r="P5" s="64"/>
    </row>
    <row r="6" spans="1:16" ht="16.95" customHeight="1" thickBot="1" x14ac:dyDescent="0.35">
      <c r="A6" s="57"/>
      <c r="B6" s="36" t="s">
        <v>64</v>
      </c>
      <c r="C6" s="3" t="str">
        <f t="shared" si="0"/>
        <v>2ZSJH</v>
      </c>
      <c r="D6" s="25">
        <v>8</v>
      </c>
      <c r="E6" s="39">
        <v>11</v>
      </c>
      <c r="F6" s="30">
        <v>68</v>
      </c>
      <c r="G6" s="31">
        <v>5.2627314814814811E-3</v>
      </c>
      <c r="H6" s="52">
        <f t="shared" si="1"/>
        <v>33</v>
      </c>
      <c r="I6" s="53">
        <f t="shared" si="2"/>
        <v>34</v>
      </c>
      <c r="L6" s="64"/>
      <c r="M6" s="64"/>
      <c r="N6" s="64"/>
      <c r="O6" s="64"/>
      <c r="P6" s="64"/>
    </row>
    <row r="7" spans="1:16" ht="16.95" customHeight="1" thickBot="1" x14ac:dyDescent="0.35">
      <c r="A7" s="57"/>
      <c r="B7" s="36" t="s">
        <v>65</v>
      </c>
      <c r="C7" s="3" t="str">
        <f t="shared" si="0"/>
        <v>2ZSJH</v>
      </c>
      <c r="D7" s="25">
        <v>8</v>
      </c>
      <c r="E7" s="39">
        <v>12</v>
      </c>
      <c r="F7" s="30">
        <v>11</v>
      </c>
      <c r="G7" s="31">
        <v>5.2048611111111106E-3</v>
      </c>
      <c r="H7" s="52">
        <f t="shared" si="1"/>
        <v>31</v>
      </c>
      <c r="I7" s="53">
        <f t="shared" si="2"/>
        <v>32</v>
      </c>
      <c r="L7" s="5" t="s">
        <v>5</v>
      </c>
      <c r="M7" s="5" t="s">
        <v>34</v>
      </c>
      <c r="N7" s="5" t="s">
        <v>8</v>
      </c>
      <c r="O7" s="5" t="s">
        <v>6</v>
      </c>
      <c r="P7" s="5" t="s">
        <v>7</v>
      </c>
    </row>
    <row r="8" spans="1:16" ht="16.95" customHeight="1" x14ac:dyDescent="0.3">
      <c r="A8" s="57"/>
      <c r="B8" s="36"/>
      <c r="C8" s="3" t="str">
        <f t="shared" si="0"/>
        <v>2ZSJH</v>
      </c>
      <c r="D8" s="25"/>
      <c r="E8" s="39"/>
      <c r="F8" s="30"/>
      <c r="G8" s="31"/>
      <c r="H8" s="52" t="str">
        <f t="shared" si="1"/>
        <v/>
      </c>
      <c r="I8" s="53" t="str">
        <f t="shared" si="2"/>
        <v/>
      </c>
      <c r="L8" s="41" t="s">
        <v>49</v>
      </c>
      <c r="M8" s="28" t="s">
        <v>50</v>
      </c>
      <c r="N8" s="2">
        <f>COUNTA(B4:B9)</f>
        <v>4</v>
      </c>
      <c r="O8" s="2" cm="1">
        <f t="array" ref="O8">IFERROR(IF(N8&lt;4,"MS",IF(COUNT(H4:H9)&gt;3,SUM(SMALL(H4:H9,{1;2;3;4})),"DNF")),"")</f>
        <v>87</v>
      </c>
      <c r="P8" s="28">
        <f>IFERROR(RANK(O8,$O$8:$O$19,1),O8)</f>
        <v>7</v>
      </c>
    </row>
    <row r="9" spans="1:16" ht="16.95" customHeight="1" x14ac:dyDescent="0.3">
      <c r="A9" s="57"/>
      <c r="B9" s="36"/>
      <c r="C9" s="3" t="str">
        <f t="shared" si="0"/>
        <v>2ZSJH</v>
      </c>
      <c r="D9" s="25"/>
      <c r="E9" s="39"/>
      <c r="F9" s="30"/>
      <c r="G9" s="31"/>
      <c r="H9" s="52" t="str">
        <f t="shared" si="1"/>
        <v/>
      </c>
      <c r="I9" s="53" t="str">
        <f t="shared" si="2"/>
        <v/>
      </c>
      <c r="L9" s="42" t="s">
        <v>80</v>
      </c>
      <c r="M9" s="33" t="s">
        <v>81</v>
      </c>
      <c r="N9" s="4">
        <f>COUNTA(B10:B15)</f>
        <v>6</v>
      </c>
      <c r="O9" s="4" cm="1">
        <f t="array" ref="O9">IFERROR(IF(N9&lt;4,"MS",IF(COUNT(H10:H15)&gt;3,SUM(SMALL(H10:H15,{1;2;3;4})),"DNF")),"")</f>
        <v>36</v>
      </c>
      <c r="P9" s="33">
        <f t="shared" ref="P9:P19" si="3">IFERROR(RANK(O9,$O$8:$O$19,1),O9)</f>
        <v>1</v>
      </c>
    </row>
    <row r="10" spans="1:16" ht="16.95" customHeight="1" x14ac:dyDescent="0.3">
      <c r="A10" s="58"/>
      <c r="B10" s="37" t="s">
        <v>353</v>
      </c>
      <c r="C10" s="4" t="str">
        <f>$M$9</f>
        <v>GVNJH</v>
      </c>
      <c r="D10" s="32">
        <v>3</v>
      </c>
      <c r="E10" s="40">
        <v>12</v>
      </c>
      <c r="F10" s="33">
        <v>15</v>
      </c>
      <c r="G10" s="34">
        <v>4.7662037037037039E-3</v>
      </c>
      <c r="H10" s="54">
        <f t="shared" si="1"/>
        <v>15</v>
      </c>
      <c r="I10" s="55">
        <f t="shared" si="2"/>
        <v>16</v>
      </c>
      <c r="L10" s="43" t="s">
        <v>95</v>
      </c>
      <c r="M10" s="30" t="s">
        <v>96</v>
      </c>
      <c r="N10" s="3">
        <f>COUNTA(B16:B21)</f>
        <v>4</v>
      </c>
      <c r="O10" s="3" cm="1">
        <f t="array" ref="O10">IFERROR(IF(N10&lt;4,"MS",IF(COUNT(H16:H21)&gt;3,SUM(SMALL(H16:H21,{1;2;3;4})),"DNF")),"")</f>
        <v>73</v>
      </c>
      <c r="P10" s="30">
        <f t="shared" si="3"/>
        <v>5</v>
      </c>
    </row>
    <row r="11" spans="1:16" ht="16.95" customHeight="1" x14ac:dyDescent="0.3">
      <c r="A11" s="58"/>
      <c r="B11" s="37" t="s">
        <v>354</v>
      </c>
      <c r="C11" s="4" t="str">
        <f t="shared" ref="C11:C15" si="4">$M$9</f>
        <v>GVNJH</v>
      </c>
      <c r="D11" s="32">
        <v>4</v>
      </c>
      <c r="E11" s="40">
        <v>11</v>
      </c>
      <c r="F11" s="33">
        <v>18</v>
      </c>
      <c r="G11" s="34">
        <v>3.9560185185185184E-3</v>
      </c>
      <c r="H11" s="54">
        <f t="shared" si="1"/>
        <v>2</v>
      </c>
      <c r="I11" s="55">
        <f t="shared" si="2"/>
        <v>2</v>
      </c>
      <c r="L11" s="42" t="s">
        <v>116</v>
      </c>
      <c r="M11" s="33" t="s">
        <v>117</v>
      </c>
      <c r="N11" s="4">
        <f>COUNTA(B22:B27)</f>
        <v>5</v>
      </c>
      <c r="O11" s="4" cm="1">
        <f t="array" ref="O11">IFERROR(IF(N11&lt;4,"MS",IF(COUNT(H22:H27)&gt;3,SUM(SMALL(H22:H27,{1;2;3;4})),"DNF")),"")</f>
        <v>49</v>
      </c>
      <c r="P11" s="33">
        <f t="shared" si="3"/>
        <v>2</v>
      </c>
    </row>
    <row r="12" spans="1:16" ht="16.95" customHeight="1" x14ac:dyDescent="0.3">
      <c r="A12" s="58"/>
      <c r="B12" s="37" t="s">
        <v>355</v>
      </c>
      <c r="C12" s="4" t="str">
        <f t="shared" si="4"/>
        <v>GVNJH</v>
      </c>
      <c r="D12" s="32">
        <v>4</v>
      </c>
      <c r="E12" s="40">
        <v>11</v>
      </c>
      <c r="F12" s="33">
        <v>24</v>
      </c>
      <c r="G12" s="34">
        <v>4.4907407407407405E-3</v>
      </c>
      <c r="H12" s="54">
        <f t="shared" si="1"/>
        <v>11</v>
      </c>
      <c r="I12" s="55">
        <f t="shared" si="2"/>
        <v>12</v>
      </c>
      <c r="L12" s="43" t="s">
        <v>141</v>
      </c>
      <c r="M12" s="30" t="s">
        <v>142</v>
      </c>
      <c r="N12" s="3">
        <f>COUNTA(B28:B33)</f>
        <v>5</v>
      </c>
      <c r="O12" s="3" cm="1">
        <f t="array" ref="O12">IFERROR(IF(N12&lt;4,"MS",IF(COUNT(H28:H33)&gt;3,SUM(SMALL(H28:H33,{1;2;3;4})),"DNF")),"")</f>
        <v>53</v>
      </c>
      <c r="P12" s="30">
        <f t="shared" si="3"/>
        <v>3</v>
      </c>
    </row>
    <row r="13" spans="1:16" ht="16.95" customHeight="1" x14ac:dyDescent="0.3">
      <c r="A13" s="58"/>
      <c r="B13" s="37" t="s">
        <v>356</v>
      </c>
      <c r="C13" s="4" t="str">
        <f t="shared" si="4"/>
        <v>GVNJH</v>
      </c>
      <c r="D13" s="32">
        <v>4</v>
      </c>
      <c r="E13" s="40">
        <v>10</v>
      </c>
      <c r="F13" s="33">
        <v>7</v>
      </c>
      <c r="G13" s="34">
        <v>5.3576388888888883E-3</v>
      </c>
      <c r="H13" s="54">
        <f t="shared" si="1"/>
        <v>34</v>
      </c>
      <c r="I13" s="55">
        <f t="shared" si="2"/>
        <v>36</v>
      </c>
      <c r="L13" s="42" t="s">
        <v>177</v>
      </c>
      <c r="M13" s="33" t="s">
        <v>178</v>
      </c>
      <c r="N13" s="4">
        <f>COUNTA(B34:B39)</f>
        <v>2</v>
      </c>
      <c r="O13" s="4" t="str" cm="1">
        <f t="array" ref="O13">IFERROR(IF(N13&lt;4,"MS",IF(COUNT(H34:H39)&gt;3,SUM(SMALL(H34:H39,{1;2;3;4})),"DNF")),"")</f>
        <v>MS</v>
      </c>
      <c r="P13" s="33" t="str">
        <f t="shared" si="3"/>
        <v>MS</v>
      </c>
    </row>
    <row r="14" spans="1:16" ht="16.95" customHeight="1" x14ac:dyDescent="0.3">
      <c r="A14" s="58"/>
      <c r="B14" s="37" t="s">
        <v>357</v>
      </c>
      <c r="C14" s="4" t="str">
        <f t="shared" si="4"/>
        <v>GVNJH</v>
      </c>
      <c r="D14" s="32">
        <v>4</v>
      </c>
      <c r="E14" s="40">
        <v>10</v>
      </c>
      <c r="F14" s="33">
        <v>2</v>
      </c>
      <c r="G14" s="34">
        <v>4.8807870370370368E-3</v>
      </c>
      <c r="H14" s="54">
        <f t="shared" si="1"/>
        <v>18</v>
      </c>
      <c r="I14" s="55">
        <f t="shared" si="2"/>
        <v>19</v>
      </c>
      <c r="L14" s="43" t="s">
        <v>161</v>
      </c>
      <c r="M14" s="30" t="s">
        <v>162</v>
      </c>
      <c r="N14" s="3">
        <f>COUNTA(B40:B45)</f>
        <v>4</v>
      </c>
      <c r="O14" s="3" cm="1">
        <f t="array" ref="O14">IFERROR(IF(N14&lt;4,"MS",IF(COUNT(H40:H45)&gt;3,SUM(SMALL(H40:H45,{1;2;3;4})),"DNF")),"")</f>
        <v>75</v>
      </c>
      <c r="P14" s="30">
        <f t="shared" si="3"/>
        <v>6</v>
      </c>
    </row>
    <row r="15" spans="1:16" ht="16.95" customHeight="1" x14ac:dyDescent="0.3">
      <c r="A15" s="58"/>
      <c r="B15" s="37" t="s">
        <v>358</v>
      </c>
      <c r="C15" s="4" t="str">
        <f t="shared" si="4"/>
        <v>GVNJH</v>
      </c>
      <c r="D15" s="32">
        <v>3</v>
      </c>
      <c r="E15" s="40">
        <v>11</v>
      </c>
      <c r="F15" s="33">
        <v>83</v>
      </c>
      <c r="G15" s="34">
        <v>4.3240740740740739E-3</v>
      </c>
      <c r="H15" s="54">
        <f t="shared" si="1"/>
        <v>8</v>
      </c>
      <c r="I15" s="55">
        <f t="shared" si="2"/>
        <v>9</v>
      </c>
      <c r="L15" s="42" t="s">
        <v>220</v>
      </c>
      <c r="M15" s="33" t="s">
        <v>221</v>
      </c>
      <c r="N15" s="4">
        <f>COUNTA(B46:B51)</f>
        <v>6</v>
      </c>
      <c r="O15" s="4" cm="1">
        <f t="array" ref="O15">IFERROR(IF(N15&lt;4,"MS",IF(COUNT(H46:H51)&gt;3,SUM(SMALL(H46:H51,{1;2;3;4})),"DNF")),"")</f>
        <v>120</v>
      </c>
      <c r="P15" s="33">
        <f t="shared" si="3"/>
        <v>8</v>
      </c>
    </row>
    <row r="16" spans="1:16" ht="16.95" customHeight="1" x14ac:dyDescent="0.3">
      <c r="A16" s="57"/>
      <c r="B16" s="36" t="s">
        <v>107</v>
      </c>
      <c r="C16" s="3" t="str">
        <f>$M$10</f>
        <v>3ZSJH</v>
      </c>
      <c r="D16" s="25">
        <v>8</v>
      </c>
      <c r="E16" s="39">
        <v>12</v>
      </c>
      <c r="F16" s="30">
        <v>17</v>
      </c>
      <c r="G16" s="31">
        <v>5.2349537037037035E-3</v>
      </c>
      <c r="H16" s="52">
        <f t="shared" si="1"/>
        <v>32</v>
      </c>
      <c r="I16" s="53">
        <f t="shared" si="2"/>
        <v>33</v>
      </c>
      <c r="L16" s="43" t="s">
        <v>268</v>
      </c>
      <c r="M16" s="30" t="s">
        <v>269</v>
      </c>
      <c r="N16" s="3">
        <f>COUNTA(B52:B57)</f>
        <v>4</v>
      </c>
      <c r="O16" s="3" cm="1">
        <f t="array" ref="O16">IFERROR(IF(N16&lt;4,"MS",IF(COUNT(H52:H57)&gt;3,SUM(SMALL(H52:H57,{1;2;3;4})),"DNF")),"")</f>
        <v>67</v>
      </c>
      <c r="P16" s="30">
        <f t="shared" si="3"/>
        <v>4</v>
      </c>
    </row>
    <row r="17" spans="1:16" ht="16.95" customHeight="1" x14ac:dyDescent="0.3">
      <c r="A17" s="57"/>
      <c r="B17" s="36" t="s">
        <v>108</v>
      </c>
      <c r="C17" s="3" t="str">
        <f t="shared" ref="C17:C21" si="5">$M$10</f>
        <v>3ZSJH</v>
      </c>
      <c r="D17" s="25">
        <v>9</v>
      </c>
      <c r="E17" s="39">
        <v>10</v>
      </c>
      <c r="F17" s="30">
        <v>14</v>
      </c>
      <c r="G17" s="31">
        <v>4.2685185185185187E-3</v>
      </c>
      <c r="H17" s="52">
        <f t="shared" si="1"/>
        <v>6</v>
      </c>
      <c r="I17" s="53">
        <f t="shared" si="2"/>
        <v>7</v>
      </c>
      <c r="L17" s="42"/>
      <c r="M17" s="33"/>
      <c r="N17" s="4">
        <f>COUNTA(B58:B63)</f>
        <v>0</v>
      </c>
      <c r="O17" s="4" t="str" cm="1">
        <f t="array" ref="O17">IFERROR(IF(N17&lt;4,"MS",IF(COUNT(H58:H63)&gt;3,SUM(SMALL(H58:H63,{1;2;3;4})),"DNF")),"")</f>
        <v>MS</v>
      </c>
      <c r="P17" s="33" t="str">
        <f t="shared" si="3"/>
        <v>MS</v>
      </c>
    </row>
    <row r="18" spans="1:16" ht="16.95" customHeight="1" x14ac:dyDescent="0.3">
      <c r="A18" s="57"/>
      <c r="B18" s="36" t="s">
        <v>109</v>
      </c>
      <c r="C18" s="3" t="str">
        <f t="shared" si="5"/>
        <v>3ZSJH</v>
      </c>
      <c r="D18" s="25">
        <v>8</v>
      </c>
      <c r="E18" s="39">
        <v>12</v>
      </c>
      <c r="F18" s="30">
        <v>92</v>
      </c>
      <c r="G18" s="31">
        <v>4.5254629629629629E-3</v>
      </c>
      <c r="H18" s="52">
        <f t="shared" si="1"/>
        <v>12</v>
      </c>
      <c r="I18" s="53">
        <f t="shared" si="2"/>
        <v>13</v>
      </c>
      <c r="L18" s="43"/>
      <c r="M18" s="30"/>
      <c r="N18" s="3">
        <f>COUNTA(B64:B69)</f>
        <v>0</v>
      </c>
      <c r="O18" s="3" t="str" cm="1">
        <f t="array" ref="O18">IFERROR(IF(N18&lt;4,"MS",IF(COUNT(H64:H69)&gt;3,SUM(SMALL(H64:H69,{1;2;3;4})),"DNF")),"")</f>
        <v>MS</v>
      </c>
      <c r="P18" s="30" t="str">
        <f t="shared" si="3"/>
        <v>MS</v>
      </c>
    </row>
    <row r="19" spans="1:16" ht="16.95" customHeight="1" x14ac:dyDescent="0.3">
      <c r="A19" s="57"/>
      <c r="B19" s="36" t="s">
        <v>110</v>
      </c>
      <c r="C19" s="3" t="str">
        <f t="shared" si="5"/>
        <v>3ZSJH</v>
      </c>
      <c r="D19" s="25">
        <v>8</v>
      </c>
      <c r="E19" s="39">
        <v>11</v>
      </c>
      <c r="F19" s="30">
        <v>10</v>
      </c>
      <c r="G19" s="31">
        <v>4.9976851851851857E-3</v>
      </c>
      <c r="H19" s="52">
        <f t="shared" si="1"/>
        <v>23</v>
      </c>
      <c r="I19" s="53">
        <f t="shared" si="2"/>
        <v>24</v>
      </c>
      <c r="L19" s="42"/>
      <c r="M19" s="33"/>
      <c r="N19" s="4">
        <f>COUNTA(B70:B75)</f>
        <v>0</v>
      </c>
      <c r="O19" s="4" t="str" cm="1">
        <f t="array" ref="O19">IFERROR(IF(N19&lt;4,"MS",IF(COUNT(H70:H75)&gt;3,SUM(SMALL(H70:H75,{1;2;3;4})),"DNF")),"")</f>
        <v>MS</v>
      </c>
      <c r="P19" s="33" t="str">
        <f t="shared" si="3"/>
        <v>MS</v>
      </c>
    </row>
    <row r="20" spans="1:16" ht="16.95" customHeight="1" x14ac:dyDescent="0.3">
      <c r="A20" s="57"/>
      <c r="B20" s="36"/>
      <c r="C20" s="3" t="str">
        <f t="shared" si="5"/>
        <v>3ZSJH</v>
      </c>
      <c r="D20" s="25"/>
      <c r="E20" s="39"/>
      <c r="F20" s="30"/>
      <c r="G20" s="31"/>
      <c r="H20" s="52" t="str">
        <f t="shared" si="1"/>
        <v/>
      </c>
      <c r="I20" s="53" t="str">
        <f t="shared" si="2"/>
        <v/>
      </c>
    </row>
    <row r="21" spans="1:16" ht="16.95" customHeight="1" x14ac:dyDescent="0.3">
      <c r="A21" s="57"/>
      <c r="B21" s="36"/>
      <c r="C21" s="3" t="str">
        <f t="shared" si="5"/>
        <v>3ZSJH</v>
      </c>
      <c r="D21" s="25"/>
      <c r="E21" s="39"/>
      <c r="F21" s="30"/>
      <c r="G21" s="31"/>
      <c r="H21" s="52" t="str">
        <f t="shared" si="1"/>
        <v/>
      </c>
      <c r="I21" s="53" t="str">
        <f t="shared" si="2"/>
        <v/>
      </c>
      <c r="L21" s="10" t="s">
        <v>12</v>
      </c>
      <c r="M21" s="10"/>
      <c r="N21" s="11">
        <f>SUM(N8:N19)</f>
        <v>40</v>
      </c>
    </row>
    <row r="22" spans="1:16" ht="16.95" customHeight="1" x14ac:dyDescent="0.3">
      <c r="A22" s="58"/>
      <c r="B22" s="37" t="s">
        <v>123</v>
      </c>
      <c r="C22" s="4" t="str">
        <f>$M$11</f>
        <v>VCELNI</v>
      </c>
      <c r="D22" s="32">
        <v>9</v>
      </c>
      <c r="E22" s="40">
        <v>11</v>
      </c>
      <c r="F22" s="33">
        <v>62</v>
      </c>
      <c r="G22" s="34">
        <v>4.0439814814814809E-3</v>
      </c>
      <c r="H22" s="54">
        <f t="shared" si="1"/>
        <v>4</v>
      </c>
      <c r="I22" s="55">
        <f t="shared" si="2"/>
        <v>4</v>
      </c>
    </row>
    <row r="23" spans="1:16" ht="16.95" customHeight="1" x14ac:dyDescent="0.3">
      <c r="A23" s="58"/>
      <c r="B23" s="37" t="s">
        <v>124</v>
      </c>
      <c r="C23" s="4" t="str">
        <f t="shared" ref="C23:C27" si="6">$M$11</f>
        <v>VCELNI</v>
      </c>
      <c r="D23" s="32">
        <v>9</v>
      </c>
      <c r="E23" s="40">
        <v>11</v>
      </c>
      <c r="F23" s="33">
        <v>70</v>
      </c>
      <c r="G23" s="34">
        <v>4.5335648148148149E-3</v>
      </c>
      <c r="H23" s="54">
        <f t="shared" si="1"/>
        <v>13</v>
      </c>
      <c r="I23" s="55">
        <f t="shared" si="2"/>
        <v>14</v>
      </c>
      <c r="L23" s="62" t="s">
        <v>176</v>
      </c>
      <c r="M23" s="62"/>
      <c r="N23" s="62"/>
      <c r="O23" s="62"/>
      <c r="P23" s="62"/>
    </row>
    <row r="24" spans="1:16" ht="16.95" customHeight="1" x14ac:dyDescent="0.3">
      <c r="A24" s="58"/>
      <c r="B24" s="37" t="s">
        <v>330</v>
      </c>
      <c r="C24" s="4" t="str">
        <f t="shared" si="6"/>
        <v>VCELNI</v>
      </c>
      <c r="D24" s="32">
        <v>9</v>
      </c>
      <c r="E24" s="40">
        <v>10</v>
      </c>
      <c r="F24" s="33">
        <v>21</v>
      </c>
      <c r="G24" s="34">
        <v>4.9907407407407409E-3</v>
      </c>
      <c r="H24" s="54">
        <f t="shared" si="1"/>
        <v>22</v>
      </c>
      <c r="I24" s="55">
        <f t="shared" si="2"/>
        <v>23</v>
      </c>
      <c r="L24" s="63"/>
      <c r="M24" s="63"/>
      <c r="N24" s="63"/>
      <c r="O24" s="63"/>
      <c r="P24" s="63"/>
    </row>
    <row r="25" spans="1:16" ht="16.95" customHeight="1" x14ac:dyDescent="0.3">
      <c r="A25" s="58"/>
      <c r="B25" s="37" t="s">
        <v>125</v>
      </c>
      <c r="C25" s="4" t="str">
        <f t="shared" si="6"/>
        <v>VCELNI</v>
      </c>
      <c r="D25" s="32">
        <v>8</v>
      </c>
      <c r="E25" s="40">
        <v>11</v>
      </c>
      <c r="F25" s="33">
        <v>86</v>
      </c>
      <c r="G25" s="34">
        <v>4.4062499999999996E-3</v>
      </c>
      <c r="H25" s="54">
        <f t="shared" si="1"/>
        <v>10</v>
      </c>
      <c r="I25" s="55">
        <f t="shared" si="2"/>
        <v>11</v>
      </c>
      <c r="L25" s="63"/>
      <c r="M25" s="63"/>
      <c r="N25" s="63"/>
      <c r="O25" s="63"/>
      <c r="P25" s="63"/>
    </row>
    <row r="26" spans="1:16" ht="16.95" customHeight="1" x14ac:dyDescent="0.3">
      <c r="A26" s="58"/>
      <c r="B26" s="37" t="s">
        <v>126</v>
      </c>
      <c r="C26" s="4" t="str">
        <f t="shared" si="6"/>
        <v>VCELNI</v>
      </c>
      <c r="D26" s="32">
        <v>8</v>
      </c>
      <c r="E26" s="40">
        <v>12</v>
      </c>
      <c r="F26" s="33">
        <v>84</v>
      </c>
      <c r="G26" s="34">
        <v>5.0034722222222225E-3</v>
      </c>
      <c r="H26" s="54">
        <f t="shared" si="1"/>
        <v>24</v>
      </c>
      <c r="I26" s="55">
        <f t="shared" si="2"/>
        <v>25</v>
      </c>
      <c r="L26" s="63"/>
      <c r="M26" s="63"/>
      <c r="N26" s="63"/>
      <c r="O26" s="63"/>
      <c r="P26" s="63"/>
    </row>
    <row r="27" spans="1:16" ht="16.95" customHeight="1" x14ac:dyDescent="0.3">
      <c r="A27" s="58"/>
      <c r="B27" s="37"/>
      <c r="C27" s="4" t="str">
        <f t="shared" si="6"/>
        <v>VCELNI</v>
      </c>
      <c r="D27" s="32"/>
      <c r="E27" s="40"/>
      <c r="F27" s="33"/>
      <c r="G27" s="34"/>
      <c r="H27" s="54" t="str">
        <f t="shared" si="1"/>
        <v/>
      </c>
      <c r="I27" s="55" t="str">
        <f t="shared" si="2"/>
        <v/>
      </c>
      <c r="L27" s="63"/>
      <c r="M27" s="63"/>
      <c r="N27" s="63"/>
      <c r="O27" s="63"/>
      <c r="P27" s="63"/>
    </row>
    <row r="28" spans="1:16" ht="16.95" customHeight="1" x14ac:dyDescent="0.3">
      <c r="A28" s="57"/>
      <c r="B28" s="36" t="s">
        <v>152</v>
      </c>
      <c r="C28" s="3" t="str">
        <f>$M$12</f>
        <v>5ZSJH</v>
      </c>
      <c r="D28" s="25">
        <v>8</v>
      </c>
      <c r="E28" s="39">
        <v>12</v>
      </c>
      <c r="F28" s="30">
        <v>65</v>
      </c>
      <c r="G28" s="31">
        <v>3.8981481481481484E-3</v>
      </c>
      <c r="H28" s="52">
        <f t="shared" si="1"/>
        <v>1</v>
      </c>
      <c r="I28" s="53">
        <f t="shared" si="2"/>
        <v>1</v>
      </c>
      <c r="L28" s="63"/>
      <c r="M28" s="63"/>
      <c r="N28" s="63"/>
      <c r="O28" s="63"/>
      <c r="P28" s="63"/>
    </row>
    <row r="29" spans="1:16" ht="16.95" customHeight="1" x14ac:dyDescent="0.3">
      <c r="A29" s="57"/>
      <c r="B29" s="36" t="s">
        <v>153</v>
      </c>
      <c r="C29" s="3" t="str">
        <f t="shared" ref="C29:C33" si="7">$M$12</f>
        <v>5ZSJH</v>
      </c>
      <c r="D29" s="25">
        <v>8</v>
      </c>
      <c r="E29" s="39">
        <v>11</v>
      </c>
      <c r="F29" s="30">
        <v>58</v>
      </c>
      <c r="G29" s="31">
        <v>4.9074074074074072E-3</v>
      </c>
      <c r="H29" s="52">
        <f t="shared" si="1"/>
        <v>19</v>
      </c>
      <c r="I29" s="53">
        <f t="shared" si="2"/>
        <v>20</v>
      </c>
      <c r="L29" s="63"/>
      <c r="M29" s="63"/>
      <c r="N29" s="63"/>
      <c r="O29" s="63"/>
      <c r="P29" s="63"/>
    </row>
    <row r="30" spans="1:16" ht="16.95" customHeight="1" x14ac:dyDescent="0.3">
      <c r="A30" s="57"/>
      <c r="B30" s="36" t="s">
        <v>154</v>
      </c>
      <c r="C30" s="3" t="str">
        <f t="shared" si="7"/>
        <v>5ZSJH</v>
      </c>
      <c r="D30" s="25">
        <v>8</v>
      </c>
      <c r="E30" s="39">
        <v>11</v>
      </c>
      <c r="F30" s="30">
        <v>6</v>
      </c>
      <c r="G30" s="31">
        <v>5.170138888888889E-3</v>
      </c>
      <c r="H30" s="52">
        <f t="shared" si="1"/>
        <v>26</v>
      </c>
      <c r="I30" s="53">
        <f t="shared" si="2"/>
        <v>27</v>
      </c>
      <c r="L30" s="63"/>
      <c r="M30" s="63"/>
      <c r="N30" s="63"/>
      <c r="O30" s="63"/>
      <c r="P30" s="63"/>
    </row>
    <row r="31" spans="1:16" ht="16.95" customHeight="1" x14ac:dyDescent="0.3">
      <c r="A31" s="57"/>
      <c r="B31" s="36" t="s">
        <v>155</v>
      </c>
      <c r="C31" s="3" t="str">
        <f t="shared" si="7"/>
        <v>5ZSJH</v>
      </c>
      <c r="D31" s="25">
        <v>8</v>
      </c>
      <c r="E31" s="39">
        <v>12</v>
      </c>
      <c r="F31" s="30">
        <v>64</v>
      </c>
      <c r="G31" s="31">
        <v>4.3148148148148147E-3</v>
      </c>
      <c r="H31" s="52">
        <f t="shared" si="1"/>
        <v>7</v>
      </c>
      <c r="I31" s="53">
        <f t="shared" si="2"/>
        <v>8</v>
      </c>
      <c r="L31" s="63"/>
      <c r="M31" s="63"/>
      <c r="N31" s="63"/>
      <c r="O31" s="63"/>
      <c r="P31" s="63"/>
    </row>
    <row r="32" spans="1:16" ht="16.95" customHeight="1" x14ac:dyDescent="0.3">
      <c r="A32" s="57"/>
      <c r="B32" s="36" t="s">
        <v>348</v>
      </c>
      <c r="C32" s="3" t="str">
        <f t="shared" si="7"/>
        <v>5ZSJH</v>
      </c>
      <c r="D32" s="25">
        <v>8</v>
      </c>
      <c r="E32" s="39">
        <v>12</v>
      </c>
      <c r="F32" s="30">
        <v>51</v>
      </c>
      <c r="G32" s="31">
        <v>5.1967592592592595E-3</v>
      </c>
      <c r="H32" s="52">
        <f t="shared" si="1"/>
        <v>30</v>
      </c>
      <c r="I32" s="53">
        <f t="shared" si="2"/>
        <v>31</v>
      </c>
      <c r="L32" s="63"/>
      <c r="M32" s="63"/>
      <c r="N32" s="63"/>
      <c r="O32" s="63"/>
      <c r="P32" s="63"/>
    </row>
    <row r="33" spans="1:16" ht="16.95" customHeight="1" x14ac:dyDescent="0.3">
      <c r="A33" s="57"/>
      <c r="B33" s="36"/>
      <c r="C33" s="3" t="str">
        <f t="shared" si="7"/>
        <v>5ZSJH</v>
      </c>
      <c r="D33" s="25"/>
      <c r="E33" s="39"/>
      <c r="F33" s="30"/>
      <c r="G33" s="31"/>
      <c r="H33" s="52" t="str">
        <f t="shared" si="1"/>
        <v/>
      </c>
      <c r="I33" s="53" t="str">
        <f t="shared" si="2"/>
        <v/>
      </c>
      <c r="L33" s="63"/>
      <c r="M33" s="63"/>
      <c r="N33" s="63"/>
      <c r="O33" s="63"/>
      <c r="P33" s="63"/>
    </row>
    <row r="34" spans="1:16" ht="16.95" customHeight="1" x14ac:dyDescent="0.3">
      <c r="A34" s="58" t="s">
        <v>173</v>
      </c>
      <c r="B34" s="37" t="s">
        <v>190</v>
      </c>
      <c r="C34" s="4" t="str">
        <f>$M$13</f>
        <v>SLAVO</v>
      </c>
      <c r="D34" s="32">
        <v>8</v>
      </c>
      <c r="E34" s="40">
        <v>10</v>
      </c>
      <c r="F34" s="33">
        <v>48</v>
      </c>
      <c r="G34" s="34">
        <v>4.2581018518518515E-3</v>
      </c>
      <c r="H34" s="54" t="str">
        <f t="shared" si="1"/>
        <v>MS</v>
      </c>
      <c r="I34" s="55">
        <f t="shared" si="2"/>
        <v>6</v>
      </c>
      <c r="L34" s="63"/>
      <c r="M34" s="63"/>
      <c r="N34" s="63"/>
      <c r="O34" s="63"/>
      <c r="P34" s="63"/>
    </row>
    <row r="35" spans="1:16" ht="16.95" customHeight="1" x14ac:dyDescent="0.3">
      <c r="A35" s="58" t="s">
        <v>173</v>
      </c>
      <c r="B35" s="37" t="s">
        <v>191</v>
      </c>
      <c r="C35" s="4" t="str">
        <f t="shared" ref="C35:C39" si="8">$M$13</f>
        <v>SLAVO</v>
      </c>
      <c r="D35" s="32">
        <v>9</v>
      </c>
      <c r="E35" s="40">
        <v>10</v>
      </c>
      <c r="F35" s="33">
        <v>59</v>
      </c>
      <c r="G35" s="34">
        <v>5.325231481481482E-3</v>
      </c>
      <c r="H35" s="54" t="str">
        <f t="shared" si="1"/>
        <v>MS</v>
      </c>
      <c r="I35" s="55">
        <f t="shared" si="2"/>
        <v>35</v>
      </c>
    </row>
    <row r="36" spans="1:16" ht="16.95" customHeight="1" x14ac:dyDescent="0.3">
      <c r="A36" s="58"/>
      <c r="B36" s="37"/>
      <c r="C36" s="4" t="str">
        <f t="shared" si="8"/>
        <v>SLAVO</v>
      </c>
      <c r="D36" s="32"/>
      <c r="E36" s="40"/>
      <c r="F36" s="33"/>
      <c r="G36" s="34"/>
      <c r="H36" s="54" t="str">
        <f t="shared" si="1"/>
        <v/>
      </c>
      <c r="I36" s="55" t="str">
        <f t="shared" si="2"/>
        <v/>
      </c>
    </row>
    <row r="37" spans="1:16" ht="16.95" customHeight="1" x14ac:dyDescent="0.3">
      <c r="A37" s="58"/>
      <c r="B37" s="37"/>
      <c r="C37" s="4" t="str">
        <f t="shared" si="8"/>
        <v>SLAVO</v>
      </c>
      <c r="D37" s="32"/>
      <c r="E37" s="40"/>
      <c r="F37" s="33"/>
      <c r="G37" s="34"/>
      <c r="H37" s="54" t="str">
        <f t="shared" si="1"/>
        <v/>
      </c>
      <c r="I37" s="55" t="str">
        <f t="shared" si="2"/>
        <v/>
      </c>
    </row>
    <row r="38" spans="1:16" ht="16.95" customHeight="1" x14ac:dyDescent="0.3">
      <c r="A38" s="58"/>
      <c r="B38" s="37"/>
      <c r="C38" s="4" t="str">
        <f t="shared" si="8"/>
        <v>SLAVO</v>
      </c>
      <c r="D38" s="32"/>
      <c r="E38" s="40"/>
      <c r="F38" s="33"/>
      <c r="G38" s="34"/>
      <c r="H38" s="54" t="str">
        <f t="shared" si="1"/>
        <v/>
      </c>
      <c r="I38" s="55" t="str">
        <f t="shared" si="2"/>
        <v/>
      </c>
    </row>
    <row r="39" spans="1:16" ht="16.95" customHeight="1" x14ac:dyDescent="0.3">
      <c r="A39" s="58"/>
      <c r="B39" s="37"/>
      <c r="C39" s="4" t="str">
        <f t="shared" si="8"/>
        <v>SLAVO</v>
      </c>
      <c r="D39" s="32"/>
      <c r="E39" s="40"/>
      <c r="F39" s="33"/>
      <c r="G39" s="34"/>
      <c r="H39" s="54" t="str">
        <f t="shared" si="1"/>
        <v/>
      </c>
      <c r="I39" s="55" t="str">
        <f t="shared" si="2"/>
        <v/>
      </c>
    </row>
    <row r="40" spans="1:16" x14ac:dyDescent="0.3">
      <c r="A40" s="57"/>
      <c r="B40" s="36" t="s">
        <v>209</v>
      </c>
      <c r="C40" s="3" t="str">
        <f>$M$14</f>
        <v>1ZSJH</v>
      </c>
      <c r="D40" s="25">
        <v>7</v>
      </c>
      <c r="E40" s="39">
        <v>12</v>
      </c>
      <c r="F40" s="30">
        <v>91</v>
      </c>
      <c r="G40" s="31">
        <v>4.0300925925925921E-3</v>
      </c>
      <c r="H40" s="52">
        <f t="shared" si="1"/>
        <v>3</v>
      </c>
      <c r="I40" s="53">
        <f t="shared" si="2"/>
        <v>3</v>
      </c>
    </row>
    <row r="41" spans="1:16" x14ac:dyDescent="0.3">
      <c r="A41" s="57"/>
      <c r="B41" s="36" t="s">
        <v>210</v>
      </c>
      <c r="C41" s="3" t="str">
        <f t="shared" ref="C41:C45" si="9">$M$14</f>
        <v>1ZSJH</v>
      </c>
      <c r="D41" s="25">
        <v>9</v>
      </c>
      <c r="E41" s="39">
        <v>10</v>
      </c>
      <c r="F41" s="30">
        <v>52</v>
      </c>
      <c r="G41" s="31">
        <v>4.8576388888888888E-3</v>
      </c>
      <c r="H41" s="52">
        <f t="shared" si="1"/>
        <v>17</v>
      </c>
      <c r="I41" s="53">
        <f t="shared" si="2"/>
        <v>18</v>
      </c>
    </row>
    <row r="42" spans="1:16" x14ac:dyDescent="0.3">
      <c r="A42" s="57"/>
      <c r="B42" s="36" t="s">
        <v>211</v>
      </c>
      <c r="C42" s="3" t="str">
        <f t="shared" si="9"/>
        <v>1ZSJH</v>
      </c>
      <c r="D42" s="25">
        <v>8</v>
      </c>
      <c r="E42" s="39">
        <v>11</v>
      </c>
      <c r="F42" s="30">
        <v>30</v>
      </c>
      <c r="G42" s="31">
        <v>4.9282407407407408E-3</v>
      </c>
      <c r="H42" s="52">
        <f t="shared" si="1"/>
        <v>20</v>
      </c>
      <c r="I42" s="53">
        <f t="shared" si="2"/>
        <v>21</v>
      </c>
    </row>
    <row r="43" spans="1:16" x14ac:dyDescent="0.3">
      <c r="A43" s="57"/>
      <c r="B43" s="36" t="s">
        <v>212</v>
      </c>
      <c r="C43" s="3" t="str">
        <f t="shared" si="9"/>
        <v>1ZSJH</v>
      </c>
      <c r="D43" s="25">
        <v>9</v>
      </c>
      <c r="E43" s="39">
        <v>11</v>
      </c>
      <c r="F43" s="30">
        <v>81</v>
      </c>
      <c r="G43" s="31">
        <v>6.7268518518518528E-3</v>
      </c>
      <c r="H43" s="52">
        <f t="shared" si="1"/>
        <v>35</v>
      </c>
      <c r="I43" s="53">
        <f t="shared" si="2"/>
        <v>37</v>
      </c>
    </row>
    <row r="44" spans="1:16" x14ac:dyDescent="0.3">
      <c r="A44" s="57"/>
      <c r="B44" s="36"/>
      <c r="C44" s="3" t="str">
        <f t="shared" si="9"/>
        <v>1ZSJH</v>
      </c>
      <c r="D44" s="25"/>
      <c r="E44" s="39"/>
      <c r="F44" s="30"/>
      <c r="G44" s="31"/>
      <c r="H44" s="52" t="str">
        <f t="shared" si="1"/>
        <v/>
      </c>
      <c r="I44" s="53" t="str">
        <f t="shared" si="2"/>
        <v/>
      </c>
    </row>
    <row r="45" spans="1:16" x14ac:dyDescent="0.3">
      <c r="A45" s="57"/>
      <c r="B45" s="36"/>
      <c r="C45" s="3" t="str">
        <f t="shared" si="9"/>
        <v>1ZSJH</v>
      </c>
      <c r="D45" s="25"/>
      <c r="E45" s="39"/>
      <c r="F45" s="30"/>
      <c r="G45" s="31"/>
      <c r="H45" s="52" t="str">
        <f t="shared" si="1"/>
        <v/>
      </c>
      <c r="I45" s="53" t="str">
        <f t="shared" si="2"/>
        <v/>
      </c>
    </row>
    <row r="46" spans="1:16" x14ac:dyDescent="0.3">
      <c r="A46" s="58"/>
      <c r="B46" s="37" t="s">
        <v>233</v>
      </c>
      <c r="C46" s="4" t="str">
        <f>$M$15</f>
        <v>STRMI</v>
      </c>
      <c r="D46" s="32">
        <v>8</v>
      </c>
      <c r="E46" s="40">
        <v>11</v>
      </c>
      <c r="F46" s="33">
        <v>90</v>
      </c>
      <c r="G46" s="34">
        <v>5.185185185185185E-3</v>
      </c>
      <c r="H46" s="54">
        <f t="shared" si="1"/>
        <v>28</v>
      </c>
      <c r="I46" s="55">
        <f t="shared" si="2"/>
        <v>29</v>
      </c>
    </row>
    <row r="47" spans="1:16" x14ac:dyDescent="0.3">
      <c r="A47" s="58"/>
      <c r="B47" s="37" t="s">
        <v>234</v>
      </c>
      <c r="C47" s="4" t="str">
        <f t="shared" ref="C47:C51" si="10">$M$15</f>
        <v>STRMI</v>
      </c>
      <c r="D47" s="32">
        <v>8</v>
      </c>
      <c r="E47" s="40">
        <v>11</v>
      </c>
      <c r="F47" s="33">
        <v>13</v>
      </c>
      <c r="G47" s="34">
        <v>5.1898148148148146E-3</v>
      </c>
      <c r="H47" s="54">
        <f t="shared" si="1"/>
        <v>29</v>
      </c>
      <c r="I47" s="55">
        <f t="shared" si="2"/>
        <v>30</v>
      </c>
    </row>
    <row r="48" spans="1:16" x14ac:dyDescent="0.3">
      <c r="A48" s="58"/>
      <c r="B48" s="37" t="s">
        <v>235</v>
      </c>
      <c r="C48" s="4" t="str">
        <f t="shared" si="10"/>
        <v>STRMI</v>
      </c>
      <c r="D48" s="32">
        <v>8</v>
      </c>
      <c r="E48" s="40">
        <v>12</v>
      </c>
      <c r="F48" s="33">
        <v>78</v>
      </c>
      <c r="G48" s="34">
        <v>6.7453703703703695E-3</v>
      </c>
      <c r="H48" s="54">
        <f t="shared" si="1"/>
        <v>37</v>
      </c>
      <c r="I48" s="55">
        <f t="shared" si="2"/>
        <v>39</v>
      </c>
    </row>
    <row r="49" spans="1:9" x14ac:dyDescent="0.3">
      <c r="A49" s="58"/>
      <c r="B49" s="37" t="s">
        <v>236</v>
      </c>
      <c r="C49" s="4" t="str">
        <f t="shared" si="10"/>
        <v>STRMI</v>
      </c>
      <c r="D49" s="32">
        <v>8</v>
      </c>
      <c r="E49" s="40">
        <v>12</v>
      </c>
      <c r="F49" s="33">
        <v>42</v>
      </c>
      <c r="G49" s="34">
        <v>6.7500000000000008E-3</v>
      </c>
      <c r="H49" s="54">
        <f t="shared" si="1"/>
        <v>38</v>
      </c>
      <c r="I49" s="55">
        <f t="shared" si="2"/>
        <v>40</v>
      </c>
    </row>
    <row r="50" spans="1:9" x14ac:dyDescent="0.3">
      <c r="A50" s="58"/>
      <c r="B50" s="37" t="s">
        <v>237</v>
      </c>
      <c r="C50" s="4" t="str">
        <f t="shared" si="10"/>
        <v>STRMI</v>
      </c>
      <c r="D50" s="32">
        <v>8</v>
      </c>
      <c r="E50" s="40">
        <v>12</v>
      </c>
      <c r="F50" s="33">
        <v>72</v>
      </c>
      <c r="G50" s="34">
        <v>5.1770833333333339E-3</v>
      </c>
      <c r="H50" s="54">
        <f t="shared" si="1"/>
        <v>27</v>
      </c>
      <c r="I50" s="55">
        <f t="shared" si="2"/>
        <v>28</v>
      </c>
    </row>
    <row r="51" spans="1:9" x14ac:dyDescent="0.3">
      <c r="A51" s="58"/>
      <c r="B51" s="37" t="s">
        <v>332</v>
      </c>
      <c r="C51" s="4" t="str">
        <f t="shared" si="10"/>
        <v>STRMI</v>
      </c>
      <c r="D51" s="32">
        <v>8</v>
      </c>
      <c r="E51" s="40">
        <v>11</v>
      </c>
      <c r="F51" s="33">
        <v>56</v>
      </c>
      <c r="G51" s="34">
        <v>6.7384259259259264E-3</v>
      </c>
      <c r="H51" s="54">
        <f t="shared" si="1"/>
        <v>36</v>
      </c>
      <c r="I51" s="55">
        <f t="shared" si="2"/>
        <v>38</v>
      </c>
    </row>
    <row r="52" spans="1:9" x14ac:dyDescent="0.3">
      <c r="A52" s="57"/>
      <c r="B52" s="36" t="s">
        <v>271</v>
      </c>
      <c r="C52" s="3" t="str">
        <f>$M$16</f>
        <v>KUNZAK</v>
      </c>
      <c r="D52" s="25">
        <v>8</v>
      </c>
      <c r="E52" s="39">
        <v>12</v>
      </c>
      <c r="F52" s="30">
        <v>19</v>
      </c>
      <c r="G52" s="31">
        <v>4.7824074074074071E-3</v>
      </c>
      <c r="H52" s="52">
        <f t="shared" si="1"/>
        <v>16</v>
      </c>
      <c r="I52" s="53">
        <f t="shared" si="2"/>
        <v>17</v>
      </c>
    </row>
    <row r="53" spans="1:9" x14ac:dyDescent="0.3">
      <c r="A53" s="57"/>
      <c r="B53" s="36" t="s">
        <v>272</v>
      </c>
      <c r="C53" s="3" t="str">
        <f t="shared" ref="C53:C57" si="11">$M$16</f>
        <v>KUNZAK</v>
      </c>
      <c r="D53" s="25">
        <v>8</v>
      </c>
      <c r="E53" s="39">
        <v>12</v>
      </c>
      <c r="F53" s="30">
        <v>28</v>
      </c>
      <c r="G53" s="31">
        <v>4.9490740740740745E-3</v>
      </c>
      <c r="H53" s="52">
        <f t="shared" si="1"/>
        <v>21</v>
      </c>
      <c r="I53" s="53">
        <f t="shared" si="2"/>
        <v>22</v>
      </c>
    </row>
    <row r="54" spans="1:9" x14ac:dyDescent="0.3">
      <c r="A54" s="57"/>
      <c r="B54" s="36" t="s">
        <v>273</v>
      </c>
      <c r="C54" s="3" t="str">
        <f t="shared" si="11"/>
        <v>KUNZAK</v>
      </c>
      <c r="D54" s="25">
        <v>8</v>
      </c>
      <c r="E54" s="39">
        <v>11</v>
      </c>
      <c r="F54" s="30">
        <v>63</v>
      </c>
      <c r="G54" s="31">
        <v>4.0601851851851849E-3</v>
      </c>
      <c r="H54" s="52">
        <f t="shared" si="1"/>
        <v>5</v>
      </c>
      <c r="I54" s="53">
        <f t="shared" si="2"/>
        <v>5</v>
      </c>
    </row>
    <row r="55" spans="1:9" x14ac:dyDescent="0.3">
      <c r="A55" s="57"/>
      <c r="B55" s="36" t="s">
        <v>274</v>
      </c>
      <c r="C55" s="3" t="str">
        <f t="shared" si="11"/>
        <v>KUNZAK</v>
      </c>
      <c r="D55" s="25">
        <v>8</v>
      </c>
      <c r="E55" s="39">
        <v>11</v>
      </c>
      <c r="F55" s="30">
        <v>49</v>
      </c>
      <c r="G55" s="31">
        <v>5.0937500000000002E-3</v>
      </c>
      <c r="H55" s="52">
        <f t="shared" si="1"/>
        <v>25</v>
      </c>
      <c r="I55" s="53">
        <f t="shared" si="2"/>
        <v>26</v>
      </c>
    </row>
    <row r="56" spans="1:9" x14ac:dyDescent="0.3">
      <c r="A56" s="57"/>
      <c r="B56" s="36"/>
      <c r="C56" s="3" t="str">
        <f t="shared" si="11"/>
        <v>KUNZAK</v>
      </c>
      <c r="D56" s="25"/>
      <c r="E56" s="39"/>
      <c r="F56" s="30"/>
      <c r="G56" s="31"/>
      <c r="H56" s="52" t="str">
        <f t="shared" si="1"/>
        <v/>
      </c>
      <c r="I56" s="53" t="str">
        <f t="shared" si="2"/>
        <v/>
      </c>
    </row>
    <row r="57" spans="1:9" x14ac:dyDescent="0.3">
      <c r="A57" s="57"/>
      <c r="B57" s="36"/>
      <c r="C57" s="3" t="str">
        <f t="shared" si="11"/>
        <v>KUNZAK</v>
      </c>
      <c r="D57" s="25"/>
      <c r="E57" s="39"/>
      <c r="F57" s="30"/>
      <c r="G57" s="31"/>
      <c r="H57" s="52" t="str">
        <f t="shared" si="1"/>
        <v/>
      </c>
      <c r="I57" s="53" t="str">
        <f t="shared" si="2"/>
        <v/>
      </c>
    </row>
    <row r="58" spans="1:9" x14ac:dyDescent="0.3">
      <c r="A58" s="58"/>
      <c r="B58" s="37"/>
      <c r="C58" s="4">
        <f>$M$17</f>
        <v>0</v>
      </c>
      <c r="D58" s="32"/>
      <c r="E58" s="40"/>
      <c r="F58" s="33"/>
      <c r="G58" s="34"/>
      <c r="H58" s="54" t="str">
        <f t="shared" si="1"/>
        <v/>
      </c>
      <c r="I58" s="55" t="str">
        <f t="shared" si="2"/>
        <v/>
      </c>
    </row>
    <row r="59" spans="1:9" x14ac:dyDescent="0.3">
      <c r="A59" s="58"/>
      <c r="B59" s="37"/>
      <c r="C59" s="4">
        <f t="shared" ref="C59:C63" si="12">$M$17</f>
        <v>0</v>
      </c>
      <c r="D59" s="32"/>
      <c r="E59" s="40"/>
      <c r="F59" s="33"/>
      <c r="G59" s="34"/>
      <c r="H59" s="54" t="str">
        <f t="shared" si="1"/>
        <v/>
      </c>
      <c r="I59" s="55" t="str">
        <f t="shared" si="2"/>
        <v/>
      </c>
    </row>
    <row r="60" spans="1:9" x14ac:dyDescent="0.3">
      <c r="A60" s="58"/>
      <c r="B60" s="37"/>
      <c r="C60" s="4">
        <f t="shared" si="12"/>
        <v>0</v>
      </c>
      <c r="D60" s="32"/>
      <c r="E60" s="40"/>
      <c r="F60" s="33"/>
      <c r="G60" s="34"/>
      <c r="H60" s="54" t="str">
        <f t="shared" si="1"/>
        <v/>
      </c>
      <c r="I60" s="55" t="str">
        <f t="shared" si="2"/>
        <v/>
      </c>
    </row>
    <row r="61" spans="1:9" x14ac:dyDescent="0.3">
      <c r="A61" s="58"/>
      <c r="B61" s="37"/>
      <c r="C61" s="4">
        <f t="shared" si="12"/>
        <v>0</v>
      </c>
      <c r="D61" s="32"/>
      <c r="E61" s="40"/>
      <c r="F61" s="33"/>
      <c r="G61" s="34"/>
      <c r="H61" s="54" t="str">
        <f t="shared" si="1"/>
        <v/>
      </c>
      <c r="I61" s="55" t="str">
        <f t="shared" si="2"/>
        <v/>
      </c>
    </row>
    <row r="62" spans="1:9" x14ac:dyDescent="0.3">
      <c r="A62" s="58"/>
      <c r="B62" s="37"/>
      <c r="C62" s="4">
        <f t="shared" si="12"/>
        <v>0</v>
      </c>
      <c r="D62" s="32"/>
      <c r="E62" s="40"/>
      <c r="F62" s="33"/>
      <c r="G62" s="34"/>
      <c r="H62" s="54" t="str">
        <f t="shared" si="1"/>
        <v/>
      </c>
      <c r="I62" s="55" t="str">
        <f t="shared" si="2"/>
        <v/>
      </c>
    </row>
    <row r="63" spans="1:9" x14ac:dyDescent="0.3">
      <c r="A63" s="58"/>
      <c r="B63" s="37"/>
      <c r="C63" s="4">
        <f t="shared" si="12"/>
        <v>0</v>
      </c>
      <c r="D63" s="32"/>
      <c r="E63" s="40"/>
      <c r="F63" s="33"/>
      <c r="G63" s="34"/>
      <c r="H63" s="54" t="str">
        <f t="shared" si="1"/>
        <v/>
      </c>
      <c r="I63" s="55" t="str">
        <f t="shared" si="2"/>
        <v/>
      </c>
    </row>
    <row r="64" spans="1:9" x14ac:dyDescent="0.3">
      <c r="A64" s="57"/>
      <c r="B64" s="36"/>
      <c r="C64" s="3">
        <f>$M$18</f>
        <v>0</v>
      </c>
      <c r="D64" s="25"/>
      <c r="E64" s="39"/>
      <c r="F64" s="30"/>
      <c r="G64" s="31"/>
      <c r="H64" s="52" t="str">
        <f t="shared" si="1"/>
        <v/>
      </c>
      <c r="I64" s="53" t="str">
        <f t="shared" si="2"/>
        <v/>
      </c>
    </row>
    <row r="65" spans="1:9" x14ac:dyDescent="0.3">
      <c r="A65" s="57"/>
      <c r="B65" s="36"/>
      <c r="C65" s="3">
        <f t="shared" ref="C65:C69" si="13">$M$18</f>
        <v>0</v>
      </c>
      <c r="D65" s="25"/>
      <c r="E65" s="39"/>
      <c r="F65" s="30"/>
      <c r="G65" s="31"/>
      <c r="H65" s="52" t="str">
        <f t="shared" si="1"/>
        <v/>
      </c>
      <c r="I65" s="53" t="str">
        <f t="shared" si="2"/>
        <v/>
      </c>
    </row>
    <row r="66" spans="1:9" x14ac:dyDescent="0.3">
      <c r="A66" s="57"/>
      <c r="B66" s="36"/>
      <c r="C66" s="3">
        <f t="shared" si="13"/>
        <v>0</v>
      </c>
      <c r="D66" s="25"/>
      <c r="E66" s="39"/>
      <c r="F66" s="30"/>
      <c r="G66" s="31"/>
      <c r="H66" s="52" t="str">
        <f t="shared" si="1"/>
        <v/>
      </c>
      <c r="I66" s="53" t="str">
        <f t="shared" si="2"/>
        <v/>
      </c>
    </row>
    <row r="67" spans="1:9" x14ac:dyDescent="0.3">
      <c r="A67" s="57"/>
      <c r="B67" s="36"/>
      <c r="C67" s="3">
        <f t="shared" si="13"/>
        <v>0</v>
      </c>
      <c r="D67" s="25"/>
      <c r="E67" s="39"/>
      <c r="F67" s="30"/>
      <c r="G67" s="31"/>
      <c r="H67" s="52" t="str">
        <f t="shared" si="1"/>
        <v/>
      </c>
      <c r="I67" s="53" t="str">
        <f t="shared" si="2"/>
        <v/>
      </c>
    </row>
    <row r="68" spans="1:9" x14ac:dyDescent="0.3">
      <c r="A68" s="57"/>
      <c r="B68" s="36"/>
      <c r="C68" s="3">
        <f t="shared" si="13"/>
        <v>0</v>
      </c>
      <c r="D68" s="25"/>
      <c r="E68" s="39"/>
      <c r="F68" s="30"/>
      <c r="G68" s="31"/>
      <c r="H68" s="52" t="str">
        <f t="shared" si="1"/>
        <v/>
      </c>
      <c r="I68" s="53" t="str">
        <f t="shared" si="2"/>
        <v/>
      </c>
    </row>
    <row r="69" spans="1:9" x14ac:dyDescent="0.3">
      <c r="A69" s="57"/>
      <c r="B69" s="36"/>
      <c r="C69" s="3">
        <f t="shared" si="13"/>
        <v>0</v>
      </c>
      <c r="D69" s="25"/>
      <c r="E69" s="39"/>
      <c r="F69" s="30"/>
      <c r="G69" s="31"/>
      <c r="H69" s="52" t="str">
        <f t="shared" ref="H69:H75" si="14">IFERROR(IF(OR(G69="DNF",G69="DNS",G69="DQ"),G69,IF(A69="MS",A69,RANK(G69,$G$4:$G$75,1)-COUNTIFS($G$4:$G$75,"&lt;"&amp;G69,$A$4:$A$75,"="&amp;"MS"))),"")</f>
        <v/>
      </c>
      <c r="I69" s="53" t="str">
        <f t="shared" ref="I69:I75" si="15">IFERROR(IF(OR(G69="DNF",G69="DNS",G69="DQ"),G69,RANK(G69,$G$4:$G$75,1)),"")</f>
        <v/>
      </c>
    </row>
    <row r="70" spans="1:9" x14ac:dyDescent="0.3">
      <c r="A70" s="58"/>
      <c r="B70" s="37"/>
      <c r="C70" s="4">
        <f>$M$19</f>
        <v>0</v>
      </c>
      <c r="D70" s="32"/>
      <c r="E70" s="40"/>
      <c r="F70" s="33"/>
      <c r="G70" s="34"/>
      <c r="H70" s="54" t="str">
        <f t="shared" si="14"/>
        <v/>
      </c>
      <c r="I70" s="55" t="str">
        <f t="shared" si="15"/>
        <v/>
      </c>
    </row>
    <row r="71" spans="1:9" x14ac:dyDescent="0.3">
      <c r="A71" s="58"/>
      <c r="B71" s="37"/>
      <c r="C71" s="4">
        <f t="shared" ref="C71:C75" si="16">$M$19</f>
        <v>0</v>
      </c>
      <c r="D71" s="32"/>
      <c r="E71" s="40"/>
      <c r="F71" s="33"/>
      <c r="G71" s="34"/>
      <c r="H71" s="54" t="str">
        <f t="shared" si="14"/>
        <v/>
      </c>
      <c r="I71" s="55" t="str">
        <f t="shared" si="15"/>
        <v/>
      </c>
    </row>
    <row r="72" spans="1:9" x14ac:dyDescent="0.3">
      <c r="A72" s="58"/>
      <c r="B72" s="37"/>
      <c r="C72" s="4">
        <f t="shared" si="16"/>
        <v>0</v>
      </c>
      <c r="D72" s="32"/>
      <c r="E72" s="40"/>
      <c r="F72" s="33"/>
      <c r="G72" s="34"/>
      <c r="H72" s="54" t="str">
        <f t="shared" si="14"/>
        <v/>
      </c>
      <c r="I72" s="55" t="str">
        <f t="shared" si="15"/>
        <v/>
      </c>
    </row>
    <row r="73" spans="1:9" x14ac:dyDescent="0.3">
      <c r="A73" s="58"/>
      <c r="B73" s="37"/>
      <c r="C73" s="4">
        <f t="shared" si="16"/>
        <v>0</v>
      </c>
      <c r="D73" s="32"/>
      <c r="E73" s="40"/>
      <c r="F73" s="33"/>
      <c r="G73" s="34"/>
      <c r="H73" s="54" t="str">
        <f t="shared" si="14"/>
        <v/>
      </c>
      <c r="I73" s="55" t="str">
        <f t="shared" si="15"/>
        <v/>
      </c>
    </row>
    <row r="74" spans="1:9" x14ac:dyDescent="0.3">
      <c r="A74" s="58"/>
      <c r="B74" s="37"/>
      <c r="C74" s="4">
        <f t="shared" si="16"/>
        <v>0</v>
      </c>
      <c r="D74" s="32"/>
      <c r="E74" s="40"/>
      <c r="F74" s="33"/>
      <c r="G74" s="34"/>
      <c r="H74" s="54" t="str">
        <f t="shared" si="14"/>
        <v/>
      </c>
      <c r="I74" s="55" t="str">
        <f t="shared" si="15"/>
        <v/>
      </c>
    </row>
    <row r="75" spans="1:9" ht="15" thickBot="1" x14ac:dyDescent="0.35">
      <c r="A75" s="59"/>
      <c r="B75" s="37"/>
      <c r="C75" s="4">
        <f t="shared" si="16"/>
        <v>0</v>
      </c>
      <c r="D75" s="32"/>
      <c r="E75" s="40"/>
      <c r="F75" s="33"/>
      <c r="G75" s="34"/>
      <c r="H75" s="54" t="str">
        <f t="shared" si="14"/>
        <v/>
      </c>
      <c r="I75" s="55" t="str">
        <f t="shared" si="15"/>
        <v/>
      </c>
    </row>
  </sheetData>
  <sheetProtection sheet="1" objects="1" scenarios="1"/>
  <mergeCells count="6">
    <mergeCell ref="L23:P23"/>
    <mergeCell ref="L24:P34"/>
    <mergeCell ref="L5:P6"/>
    <mergeCell ref="F1:G2"/>
    <mergeCell ref="A1:E2"/>
    <mergeCell ref="H1:I2"/>
  </mergeCells>
  <conditionalFormatting sqref="A4:I75">
    <cfRule type="expression" dxfId="7" priority="2">
      <formula>$I4&lt;4</formula>
    </cfRule>
  </conditionalFormatting>
  <conditionalFormatting sqref="P8:P19">
    <cfRule type="duplicateValues" dxfId="6" priority="1"/>
  </conditionalFormatting>
  <dataValidations count="1">
    <dataValidation type="list" allowBlank="1" showInputMessage="1" showErrorMessage="1" sqref="A4:A75" xr:uid="{0E1FC8AF-7DE2-4DF2-9A7E-DEA4AC2A0254}">
      <formula1>"MS"</formula1>
    </dataValidation>
  </dataValidations>
  <pageMargins left="0.70866141732283472" right="0.70866141732283472" top="0.78740157480314965" bottom="0.78740157480314965" header="0.31496062992125984" footer="0.31496062992125984"/>
  <pageSetup paperSize="9" scale="43" fitToHeight="0" orientation="portrait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P75"/>
  <sheetViews>
    <sheetView showZeros="0" workbookViewId="0">
      <pane ySplit="3" topLeftCell="A4" activePane="bottomLeft" state="frozen"/>
      <selection activeCell="C25" sqref="C25:C26"/>
      <selection pane="bottomLeft" activeCell="B4" sqref="B4"/>
    </sheetView>
  </sheetViews>
  <sheetFormatPr defaultRowHeight="16.95" customHeight="1" x14ac:dyDescent="0.3"/>
  <cols>
    <col min="1" max="1" width="4.44140625" customWidth="1"/>
    <col min="2" max="2" width="33.33203125" customWidth="1"/>
    <col min="3" max="3" width="20" customWidth="1"/>
    <col min="4" max="4" width="4.33203125" customWidth="1"/>
    <col min="5" max="5" width="7.77734375" customWidth="1"/>
    <col min="6" max="6" width="5.5546875" customWidth="1"/>
    <col min="7" max="7" width="11.109375" customWidth="1"/>
    <col min="8" max="9" width="5.5546875" customWidth="1"/>
    <col min="12" max="12" width="43.33203125" customWidth="1"/>
    <col min="13" max="13" width="14.44140625" customWidth="1"/>
    <col min="14" max="14" width="7.77734375" customWidth="1"/>
    <col min="15" max="16" width="10" customWidth="1"/>
  </cols>
  <sheetData>
    <row r="1" spans="1:16" ht="15" customHeight="1" x14ac:dyDescent="0.3">
      <c r="A1" s="69" t="s">
        <v>37</v>
      </c>
      <c r="B1" s="70"/>
      <c r="C1" s="70"/>
      <c r="D1" s="70"/>
      <c r="E1" s="71"/>
      <c r="F1" s="65" t="s">
        <v>38</v>
      </c>
      <c r="G1" s="66"/>
      <c r="H1" s="75">
        <f>N21</f>
        <v>53</v>
      </c>
      <c r="I1" s="76"/>
    </row>
    <row r="2" spans="1:16" ht="15" customHeight="1" thickBot="1" x14ac:dyDescent="0.35">
      <c r="A2" s="72"/>
      <c r="B2" s="73"/>
      <c r="C2" s="73"/>
      <c r="D2" s="73"/>
      <c r="E2" s="74"/>
      <c r="F2" s="67"/>
      <c r="G2" s="68"/>
      <c r="H2" s="77"/>
      <c r="I2" s="78"/>
    </row>
    <row r="3" spans="1:16" ht="29.4" thickBot="1" x14ac:dyDescent="0.35">
      <c r="A3" s="1" t="s">
        <v>173</v>
      </c>
      <c r="B3" s="1" t="s">
        <v>0</v>
      </c>
      <c r="C3" s="1" t="s">
        <v>1</v>
      </c>
      <c r="D3" s="1" t="s">
        <v>2</v>
      </c>
      <c r="E3" s="1" t="s">
        <v>9</v>
      </c>
      <c r="F3" s="1" t="s">
        <v>3</v>
      </c>
      <c r="G3" s="1" t="s">
        <v>4</v>
      </c>
      <c r="H3" s="50" t="s">
        <v>175</v>
      </c>
      <c r="I3" s="49" t="s">
        <v>174</v>
      </c>
    </row>
    <row r="4" spans="1:16" ht="16.95" customHeight="1" thickBot="1" x14ac:dyDescent="0.35">
      <c r="A4" s="56"/>
      <c r="B4" s="35" t="s">
        <v>334</v>
      </c>
      <c r="C4" s="2" t="str">
        <f>$M$8</f>
        <v>2ZSJH</v>
      </c>
      <c r="D4" s="27">
        <v>9</v>
      </c>
      <c r="E4" s="38">
        <v>10</v>
      </c>
      <c r="F4" s="28">
        <v>1</v>
      </c>
      <c r="G4" s="29">
        <v>1.0788194444444444E-2</v>
      </c>
      <c r="H4" s="2">
        <f>IFERROR(IF(OR(G4="DNF",G4="DNS",G4="DQ"),G4,IF(A4="MS",A4,RANK(G4,$G$4:$G$75,1)-COUNTIFS($G$4:$G$75,"&lt;"&amp;G4,$A$4:$A$75,"="&amp;"MS"))),"")</f>
        <v>49</v>
      </c>
      <c r="I4" s="51">
        <f>IFERROR(IF(OR(G4="DNF",G4="DNS",G4="DQ"),G4,RANK(G4,$G$4:$G$75,1)),"")</f>
        <v>49</v>
      </c>
    </row>
    <row r="5" spans="1:16" ht="16.95" customHeight="1" thickBot="1" x14ac:dyDescent="0.35">
      <c r="A5" s="57"/>
      <c r="B5" s="36" t="s">
        <v>66</v>
      </c>
      <c r="C5" s="3" t="str">
        <f t="shared" ref="C5:C9" si="0">$M$8</f>
        <v>2ZSJH</v>
      </c>
      <c r="D5" s="25">
        <v>9</v>
      </c>
      <c r="E5" s="39">
        <v>10</v>
      </c>
      <c r="F5" s="30">
        <v>2</v>
      </c>
      <c r="G5" s="31">
        <v>8.3842592592592597E-3</v>
      </c>
      <c r="H5" s="52">
        <f t="shared" ref="H5:H68" si="1">IFERROR(IF(OR(G5="DNF",G5="DNS",G5="DQ"),G5,IF(A5="MS",A5,RANK(G5,$G$4:$G$75,1)-COUNTIFS($G$4:$G$75,"&lt;"&amp;G5,$A$4:$A$75,"="&amp;"MS"))),"")</f>
        <v>8</v>
      </c>
      <c r="I5" s="53">
        <f t="shared" ref="I5:I68" si="2">IFERROR(IF(OR(G5="DNF",G5="DNS",G5="DQ"),G5,RANK(G5,$G$4:$G$75,1)),"")</f>
        <v>8</v>
      </c>
      <c r="L5" s="64" t="s">
        <v>45</v>
      </c>
      <c r="M5" s="64"/>
      <c r="N5" s="64"/>
      <c r="O5" s="64"/>
      <c r="P5" s="64"/>
    </row>
    <row r="6" spans="1:16" ht="16.95" customHeight="1" thickBot="1" x14ac:dyDescent="0.35">
      <c r="A6" s="57"/>
      <c r="B6" s="36" t="s">
        <v>335</v>
      </c>
      <c r="C6" s="3" t="str">
        <f t="shared" si="0"/>
        <v>2ZSJH</v>
      </c>
      <c r="D6" s="25">
        <v>8</v>
      </c>
      <c r="E6" s="39">
        <v>11</v>
      </c>
      <c r="F6" s="30">
        <v>3</v>
      </c>
      <c r="G6" s="31">
        <v>8.6921296296296295E-3</v>
      </c>
      <c r="H6" s="52">
        <f t="shared" si="1"/>
        <v>20</v>
      </c>
      <c r="I6" s="53">
        <f t="shared" si="2"/>
        <v>20</v>
      </c>
      <c r="L6" s="64"/>
      <c r="M6" s="64"/>
      <c r="N6" s="64"/>
      <c r="O6" s="64"/>
      <c r="P6" s="64"/>
    </row>
    <row r="7" spans="1:16" ht="16.95" customHeight="1" thickBot="1" x14ac:dyDescent="0.35">
      <c r="A7" s="57"/>
      <c r="B7" s="36" t="s">
        <v>67</v>
      </c>
      <c r="C7" s="3" t="str">
        <f t="shared" si="0"/>
        <v>2ZSJH</v>
      </c>
      <c r="D7" s="25">
        <v>8</v>
      </c>
      <c r="E7" s="39">
        <v>11</v>
      </c>
      <c r="F7" s="30">
        <v>4</v>
      </c>
      <c r="G7" s="31">
        <v>8.6840277777777766E-3</v>
      </c>
      <c r="H7" s="52">
        <f t="shared" si="1"/>
        <v>19</v>
      </c>
      <c r="I7" s="53">
        <f t="shared" si="2"/>
        <v>19</v>
      </c>
      <c r="L7" s="5" t="s">
        <v>5</v>
      </c>
      <c r="M7" s="5" t="s">
        <v>34</v>
      </c>
      <c r="N7" s="5" t="s">
        <v>8</v>
      </c>
      <c r="O7" s="5" t="s">
        <v>6</v>
      </c>
      <c r="P7" s="5" t="s">
        <v>7</v>
      </c>
    </row>
    <row r="8" spans="1:16" ht="16.95" customHeight="1" x14ac:dyDescent="0.3">
      <c r="A8" s="57"/>
      <c r="B8" s="36" t="s">
        <v>68</v>
      </c>
      <c r="C8" s="3" t="str">
        <f t="shared" si="0"/>
        <v>2ZSJH</v>
      </c>
      <c r="D8" s="25">
        <v>8</v>
      </c>
      <c r="E8" s="39">
        <v>11</v>
      </c>
      <c r="F8" s="30">
        <v>5</v>
      </c>
      <c r="G8" s="31">
        <v>7.8726851851851857E-3</v>
      </c>
      <c r="H8" s="52">
        <f t="shared" si="1"/>
        <v>3</v>
      </c>
      <c r="I8" s="53">
        <f t="shared" si="2"/>
        <v>3</v>
      </c>
      <c r="L8" s="41" t="s">
        <v>49</v>
      </c>
      <c r="M8" s="28" t="s">
        <v>50</v>
      </c>
      <c r="N8" s="2">
        <f>COUNTA(B4:B9)</f>
        <v>5</v>
      </c>
      <c r="O8" s="2" cm="1">
        <f t="array" ref="O8">IFERROR(IF(N8&lt;4,"MS",IF(COUNT(H4:H9)&gt;3,SUM(SMALL(H4:H9,{1;2;3;4})),"DNF")),"")</f>
        <v>50</v>
      </c>
      <c r="P8" s="28">
        <f>IFERROR(RANK(O8,$O$8:$O$19,1),O8)</f>
        <v>2</v>
      </c>
    </row>
    <row r="9" spans="1:16" ht="16.95" customHeight="1" x14ac:dyDescent="0.3">
      <c r="A9" s="57"/>
      <c r="B9" s="36"/>
      <c r="C9" s="3" t="str">
        <f t="shared" si="0"/>
        <v>2ZSJH</v>
      </c>
      <c r="D9" s="25"/>
      <c r="E9" s="39"/>
      <c r="F9" s="30"/>
      <c r="G9" s="31"/>
      <c r="H9" s="52" t="str">
        <f t="shared" si="1"/>
        <v/>
      </c>
      <c r="I9" s="53" t="str">
        <f t="shared" si="2"/>
        <v/>
      </c>
      <c r="L9" s="42" t="s">
        <v>80</v>
      </c>
      <c r="M9" s="33" t="s">
        <v>81</v>
      </c>
      <c r="N9" s="4">
        <f>COUNTA(B10:B15)</f>
        <v>6</v>
      </c>
      <c r="O9" s="4" cm="1">
        <f t="array" ref="O9">IFERROR(IF(N9&lt;4,"MS",IF(COUNT(H10:H15)&gt;3,SUM(SMALL(H10:H15,{1;2;3;4})),"DNF")),"")</f>
        <v>57</v>
      </c>
      <c r="P9" s="33">
        <f t="shared" ref="P9:P19" si="3">IFERROR(RANK(O9,$O$8:$O$19,1),O9)</f>
        <v>4</v>
      </c>
    </row>
    <row r="10" spans="1:16" ht="16.95" customHeight="1" x14ac:dyDescent="0.3">
      <c r="A10" s="58"/>
      <c r="B10" s="37" t="s">
        <v>82</v>
      </c>
      <c r="C10" s="4" t="str">
        <f>$M$9</f>
        <v>GVNJH</v>
      </c>
      <c r="D10" s="32">
        <v>3</v>
      </c>
      <c r="E10" s="40">
        <v>12</v>
      </c>
      <c r="F10" s="33">
        <v>7</v>
      </c>
      <c r="G10" s="34">
        <v>9.4965277777777773E-3</v>
      </c>
      <c r="H10" s="54">
        <f t="shared" si="1"/>
        <v>36</v>
      </c>
      <c r="I10" s="55">
        <f t="shared" si="2"/>
        <v>36</v>
      </c>
      <c r="L10" s="43" t="s">
        <v>95</v>
      </c>
      <c r="M10" s="30" t="s">
        <v>96</v>
      </c>
      <c r="N10" s="3">
        <f>COUNTA(B16:B21)</f>
        <v>5</v>
      </c>
      <c r="O10" s="3" cm="1">
        <f t="array" ref="O10">IFERROR(IF(N10&lt;4,"MS",IF(COUNT(H16:H21)&gt;3,SUM(SMALL(H16:H21,{1;2;3;4})),"DNF")),"")</f>
        <v>128</v>
      </c>
      <c r="P10" s="30">
        <f t="shared" si="3"/>
        <v>9</v>
      </c>
    </row>
    <row r="11" spans="1:16" ht="16.95" customHeight="1" x14ac:dyDescent="0.3">
      <c r="A11" s="58"/>
      <c r="B11" s="37" t="s">
        <v>83</v>
      </c>
      <c r="C11" s="4" t="str">
        <f t="shared" ref="C11:C15" si="4">$M$9</f>
        <v>GVNJH</v>
      </c>
      <c r="D11" s="32">
        <v>4</v>
      </c>
      <c r="E11" s="40">
        <v>11</v>
      </c>
      <c r="F11" s="33">
        <v>8</v>
      </c>
      <c r="G11" s="34">
        <v>7.5254629629629638E-3</v>
      </c>
      <c r="H11" s="54">
        <f t="shared" si="1"/>
        <v>2</v>
      </c>
      <c r="I11" s="55">
        <f t="shared" si="2"/>
        <v>2</v>
      </c>
      <c r="L11" s="42" t="s">
        <v>116</v>
      </c>
      <c r="M11" s="33" t="s">
        <v>117</v>
      </c>
      <c r="N11" s="4">
        <f>COUNTA(B22:B27)</f>
        <v>5</v>
      </c>
      <c r="O11" s="4" cm="1">
        <f t="array" ref="O11">IFERROR(IF(N11&lt;4,"MS",IF(COUNT(H22:H27)&gt;3,SUM(SMALL(H22:H27,{1;2;3;4})),"DNF")),"")</f>
        <v>88</v>
      </c>
      <c r="P11" s="33">
        <f t="shared" si="3"/>
        <v>5</v>
      </c>
    </row>
    <row r="12" spans="1:16" ht="16.95" customHeight="1" x14ac:dyDescent="0.3">
      <c r="A12" s="58"/>
      <c r="B12" s="37" t="s">
        <v>339</v>
      </c>
      <c r="C12" s="4" t="str">
        <f t="shared" si="4"/>
        <v>GVNJH</v>
      </c>
      <c r="D12" s="32">
        <v>4</v>
      </c>
      <c r="E12" s="40">
        <v>10</v>
      </c>
      <c r="F12" s="33">
        <v>10</v>
      </c>
      <c r="G12" s="34">
        <v>8.3900462962962965E-3</v>
      </c>
      <c r="H12" s="54">
        <f t="shared" si="1"/>
        <v>9</v>
      </c>
      <c r="I12" s="55">
        <f t="shared" si="2"/>
        <v>9</v>
      </c>
      <c r="L12" s="43" t="s">
        <v>141</v>
      </c>
      <c r="M12" s="30" t="s">
        <v>142</v>
      </c>
      <c r="N12" s="3">
        <f>COUNTA(B28:B33)</f>
        <v>5</v>
      </c>
      <c r="O12" s="3" cm="1">
        <f t="array" ref="O12">IFERROR(IF(N12&lt;4,"MS",IF(COUNT(H28:H33)&gt;3,SUM(SMALL(H28:H33,{1;2;3;4})),"DNF")),"")</f>
        <v>104</v>
      </c>
      <c r="P12" s="30">
        <f t="shared" si="3"/>
        <v>7</v>
      </c>
    </row>
    <row r="13" spans="1:16" ht="16.95" customHeight="1" x14ac:dyDescent="0.3">
      <c r="A13" s="58"/>
      <c r="B13" s="37" t="s">
        <v>84</v>
      </c>
      <c r="C13" s="4" t="str">
        <f t="shared" si="4"/>
        <v>GVNJH</v>
      </c>
      <c r="D13" s="32">
        <v>3</v>
      </c>
      <c r="E13" s="40">
        <v>12</v>
      </c>
      <c r="F13" s="33">
        <v>11</v>
      </c>
      <c r="G13" s="34">
        <v>1.0767361111111111E-2</v>
      </c>
      <c r="H13" s="54">
        <f t="shared" si="1"/>
        <v>48</v>
      </c>
      <c r="I13" s="55">
        <f t="shared" si="2"/>
        <v>48</v>
      </c>
      <c r="L13" s="42" t="s">
        <v>177</v>
      </c>
      <c r="M13" s="33" t="s">
        <v>178</v>
      </c>
      <c r="N13" s="4">
        <f>COUNTA(B34:B39)</f>
        <v>5</v>
      </c>
      <c r="O13" s="4" cm="1">
        <f t="array" ref="O13">IFERROR(IF(N13&lt;4,"MS",IF(COUNT(H34:H39)&gt;3,SUM(SMALL(H34:H39,{1;2;3;4})),"DNF")),"")</f>
        <v>117</v>
      </c>
      <c r="P13" s="33">
        <f t="shared" si="3"/>
        <v>8</v>
      </c>
    </row>
    <row r="14" spans="1:16" ht="16.95" customHeight="1" x14ac:dyDescent="0.3">
      <c r="A14" s="58"/>
      <c r="B14" s="37" t="s">
        <v>85</v>
      </c>
      <c r="C14" s="4" t="str">
        <f t="shared" si="4"/>
        <v>GVNJH</v>
      </c>
      <c r="D14" s="32">
        <v>3</v>
      </c>
      <c r="E14" s="40">
        <v>11</v>
      </c>
      <c r="F14" s="33">
        <v>12</v>
      </c>
      <c r="G14" s="34">
        <v>1.0160879629629629E-2</v>
      </c>
      <c r="H14" s="54">
        <f t="shared" si="1"/>
        <v>43</v>
      </c>
      <c r="I14" s="55">
        <f t="shared" si="2"/>
        <v>43</v>
      </c>
      <c r="L14" s="43" t="s">
        <v>161</v>
      </c>
      <c r="M14" s="30" t="s">
        <v>162</v>
      </c>
      <c r="N14" s="3">
        <f>COUNTA(B40:B45)</f>
        <v>5</v>
      </c>
      <c r="O14" s="3" cm="1">
        <f t="array" ref="O14">IFERROR(IF(N14&lt;4,"MS",IF(COUNT(H40:H45)&gt;3,SUM(SMALL(H40:H45,{1;2;3;4})),"DNF")),"")</f>
        <v>54</v>
      </c>
      <c r="P14" s="30">
        <f t="shared" si="3"/>
        <v>3</v>
      </c>
    </row>
    <row r="15" spans="1:16" ht="16.95" customHeight="1" x14ac:dyDescent="0.3">
      <c r="A15" s="58"/>
      <c r="B15" s="37" t="s">
        <v>340</v>
      </c>
      <c r="C15" s="4" t="str">
        <f t="shared" si="4"/>
        <v>GVNJH</v>
      </c>
      <c r="D15" s="32">
        <v>4</v>
      </c>
      <c r="E15" s="40">
        <v>11</v>
      </c>
      <c r="F15" s="33">
        <v>13</v>
      </c>
      <c r="G15" s="34">
        <v>8.3958333333333333E-3</v>
      </c>
      <c r="H15" s="54">
        <f t="shared" si="1"/>
        <v>10</v>
      </c>
      <c r="I15" s="55">
        <f t="shared" si="2"/>
        <v>10</v>
      </c>
      <c r="L15" s="42" t="s">
        <v>220</v>
      </c>
      <c r="M15" s="33" t="s">
        <v>221</v>
      </c>
      <c r="N15" s="4">
        <f>COUNTA(B46:B51)</f>
        <v>6</v>
      </c>
      <c r="O15" s="4" cm="1">
        <f t="array" ref="O15">IFERROR(IF(N15&lt;4,"MS",IF(COUNT(H46:H51)&gt;3,SUM(SMALL(H46:H51,{1;2;3;4})),"DNF")),"")</f>
        <v>139</v>
      </c>
      <c r="P15" s="33">
        <f t="shared" si="3"/>
        <v>10</v>
      </c>
    </row>
    <row r="16" spans="1:16" ht="16.95" customHeight="1" x14ac:dyDescent="0.3">
      <c r="A16" s="57"/>
      <c r="B16" s="36" t="s">
        <v>111</v>
      </c>
      <c r="C16" s="3" t="str">
        <f>$M$10</f>
        <v>3ZSJH</v>
      </c>
      <c r="D16" s="25">
        <v>8</v>
      </c>
      <c r="E16" s="39">
        <v>11</v>
      </c>
      <c r="F16" s="30">
        <v>14</v>
      </c>
      <c r="G16" s="31">
        <v>9.5023148148148141E-3</v>
      </c>
      <c r="H16" s="52">
        <f t="shared" si="1"/>
        <v>37</v>
      </c>
      <c r="I16" s="53">
        <f t="shared" si="2"/>
        <v>37</v>
      </c>
      <c r="L16" s="43" t="s">
        <v>252</v>
      </c>
      <c r="M16" s="30" t="s">
        <v>253</v>
      </c>
      <c r="N16" s="3">
        <f>COUNTA(B52:B57)</f>
        <v>5</v>
      </c>
      <c r="O16" s="3" cm="1">
        <f t="array" ref="O16">IFERROR(IF(N16&lt;4,"MS",IF(COUNT(H52:H57)&gt;3,SUM(SMALL(H52:H57,{1;2;3;4})),"DNF")),"")</f>
        <v>42</v>
      </c>
      <c r="P16" s="30">
        <f t="shared" si="3"/>
        <v>1</v>
      </c>
    </row>
    <row r="17" spans="1:16" ht="16.95" customHeight="1" x14ac:dyDescent="0.3">
      <c r="A17" s="57"/>
      <c r="B17" s="36" t="s">
        <v>112</v>
      </c>
      <c r="C17" s="3" t="str">
        <f t="shared" ref="C17:C21" si="5">$M$10</f>
        <v>3ZSJH</v>
      </c>
      <c r="D17" s="25">
        <v>8</v>
      </c>
      <c r="E17" s="39">
        <v>11</v>
      </c>
      <c r="F17" s="30">
        <v>15</v>
      </c>
      <c r="G17" s="31">
        <v>9.510416666666667E-3</v>
      </c>
      <c r="H17" s="52">
        <f t="shared" si="1"/>
        <v>38</v>
      </c>
      <c r="I17" s="53">
        <f t="shared" si="2"/>
        <v>38</v>
      </c>
      <c r="L17" s="42" t="s">
        <v>268</v>
      </c>
      <c r="M17" s="33" t="s">
        <v>269</v>
      </c>
      <c r="N17" s="4">
        <f>COUNTA(B58:B63)</f>
        <v>6</v>
      </c>
      <c r="O17" s="4" cm="1">
        <f t="array" ref="O17">IFERROR(IF(N17&lt;4,"MS",IF(COUNT(H58:H63)&gt;3,SUM(SMALL(H58:H63,{1;2;3;4})),"DNF")),"")</f>
        <v>90</v>
      </c>
      <c r="P17" s="33">
        <f t="shared" si="3"/>
        <v>6</v>
      </c>
    </row>
    <row r="18" spans="1:16" ht="16.95" customHeight="1" x14ac:dyDescent="0.3">
      <c r="A18" s="57"/>
      <c r="B18" s="36" t="s">
        <v>113</v>
      </c>
      <c r="C18" s="3" t="str">
        <f t="shared" si="5"/>
        <v>3ZSJH</v>
      </c>
      <c r="D18" s="25">
        <v>8</v>
      </c>
      <c r="E18" s="39">
        <v>12</v>
      </c>
      <c r="F18" s="30">
        <v>17</v>
      </c>
      <c r="G18" s="31">
        <v>9.1053240740740747E-3</v>
      </c>
      <c r="H18" s="52">
        <f t="shared" si="1"/>
        <v>31</v>
      </c>
      <c r="I18" s="53">
        <f t="shared" si="2"/>
        <v>31</v>
      </c>
      <c r="L18" s="43"/>
      <c r="M18" s="30"/>
      <c r="N18" s="3">
        <f>COUNTA(B64:B69)</f>
        <v>0</v>
      </c>
      <c r="O18" s="3" t="str" cm="1">
        <f t="array" ref="O18">IFERROR(IF(N18&lt;4,"MS",IF(COUNT(H64:H69)&gt;3,SUM(SMALL(H64:H69,{1;2;3;4})),"DNF")),"")</f>
        <v>MS</v>
      </c>
      <c r="P18" s="30" t="str">
        <f t="shared" si="3"/>
        <v>MS</v>
      </c>
    </row>
    <row r="19" spans="1:16" ht="16.95" customHeight="1" x14ac:dyDescent="0.3">
      <c r="A19" s="57"/>
      <c r="B19" s="36" t="s">
        <v>114</v>
      </c>
      <c r="C19" s="3" t="str">
        <f t="shared" si="5"/>
        <v>3ZSJH</v>
      </c>
      <c r="D19" s="25">
        <v>8</v>
      </c>
      <c r="E19" s="39">
        <v>11</v>
      </c>
      <c r="F19" s="30">
        <v>18</v>
      </c>
      <c r="G19" s="31">
        <v>8.8055555555555543E-3</v>
      </c>
      <c r="H19" s="52">
        <f t="shared" si="1"/>
        <v>22</v>
      </c>
      <c r="I19" s="53">
        <f t="shared" si="2"/>
        <v>22</v>
      </c>
      <c r="L19" s="42"/>
      <c r="M19" s="33"/>
      <c r="N19" s="4">
        <f>COUNTA(B70:B75)</f>
        <v>0</v>
      </c>
      <c r="O19" s="4" t="str" cm="1">
        <f t="array" ref="O19">IFERROR(IF(N19&lt;4,"MS",IF(COUNT(H70:H75)&gt;3,SUM(SMALL(H70:H75,{1;2;3;4})),"DNF")),"")</f>
        <v>MS</v>
      </c>
      <c r="P19" s="33" t="str">
        <f t="shared" si="3"/>
        <v>MS</v>
      </c>
    </row>
    <row r="20" spans="1:16" ht="16.95" customHeight="1" x14ac:dyDescent="0.3">
      <c r="A20" s="57"/>
      <c r="B20" s="36" t="s">
        <v>115</v>
      </c>
      <c r="C20" s="3" t="str">
        <f t="shared" si="5"/>
        <v>3ZSJH</v>
      </c>
      <c r="D20" s="25">
        <v>8</v>
      </c>
      <c r="E20" s="39">
        <v>11</v>
      </c>
      <c r="F20" s="30">
        <v>19</v>
      </c>
      <c r="G20" s="31">
        <v>9.5173611111111101E-3</v>
      </c>
      <c r="H20" s="52">
        <f t="shared" si="1"/>
        <v>39</v>
      </c>
      <c r="I20" s="53">
        <f t="shared" si="2"/>
        <v>39</v>
      </c>
    </row>
    <row r="21" spans="1:16" ht="16.95" customHeight="1" x14ac:dyDescent="0.3">
      <c r="A21" s="57"/>
      <c r="B21" s="36"/>
      <c r="C21" s="3" t="str">
        <f t="shared" si="5"/>
        <v>3ZSJH</v>
      </c>
      <c r="D21" s="25"/>
      <c r="E21" s="39"/>
      <c r="F21" s="30"/>
      <c r="G21" s="31"/>
      <c r="H21" s="52" t="str">
        <f t="shared" si="1"/>
        <v/>
      </c>
      <c r="I21" s="53" t="str">
        <f t="shared" si="2"/>
        <v/>
      </c>
      <c r="L21" s="10" t="s">
        <v>12</v>
      </c>
      <c r="M21" s="10"/>
      <c r="N21" s="11">
        <f>SUM(N8:N19)</f>
        <v>53</v>
      </c>
    </row>
    <row r="22" spans="1:16" ht="16.95" customHeight="1" x14ac:dyDescent="0.3">
      <c r="A22" s="58"/>
      <c r="B22" s="37" t="s">
        <v>132</v>
      </c>
      <c r="C22" s="4" t="str">
        <f>$M$11</f>
        <v>VCELNI</v>
      </c>
      <c r="D22" s="32">
        <v>9</v>
      </c>
      <c r="E22" s="40">
        <v>10</v>
      </c>
      <c r="F22" s="33">
        <v>20</v>
      </c>
      <c r="G22" s="34">
        <v>8.0902777777777778E-3</v>
      </c>
      <c r="H22" s="54">
        <f t="shared" si="1"/>
        <v>5</v>
      </c>
      <c r="I22" s="55">
        <f t="shared" si="2"/>
        <v>5</v>
      </c>
    </row>
    <row r="23" spans="1:16" ht="16.95" customHeight="1" x14ac:dyDescent="0.3">
      <c r="A23" s="58"/>
      <c r="B23" s="37" t="s">
        <v>133</v>
      </c>
      <c r="C23" s="4" t="str">
        <f t="shared" ref="C23:C27" si="6">$M$11</f>
        <v>VCELNI</v>
      </c>
      <c r="D23" s="32">
        <v>9</v>
      </c>
      <c r="E23" s="40">
        <v>11</v>
      </c>
      <c r="F23" s="33">
        <v>22</v>
      </c>
      <c r="G23" s="34">
        <v>8.7013888888888887E-3</v>
      </c>
      <c r="H23" s="54">
        <f t="shared" si="1"/>
        <v>21</v>
      </c>
      <c r="I23" s="55">
        <f t="shared" si="2"/>
        <v>21</v>
      </c>
      <c r="L23" s="62" t="s">
        <v>176</v>
      </c>
      <c r="M23" s="62"/>
      <c r="N23" s="62"/>
      <c r="O23" s="62"/>
      <c r="P23" s="62"/>
    </row>
    <row r="24" spans="1:16" ht="16.95" customHeight="1" x14ac:dyDescent="0.3">
      <c r="A24" s="58"/>
      <c r="B24" s="37" t="s">
        <v>352</v>
      </c>
      <c r="C24" s="4" t="str">
        <f t="shared" si="6"/>
        <v>VCELNI</v>
      </c>
      <c r="D24" s="32">
        <v>8</v>
      </c>
      <c r="E24" s="40">
        <v>12</v>
      </c>
      <c r="F24" s="33">
        <v>24</v>
      </c>
      <c r="G24" s="34">
        <v>9.0277777777777769E-3</v>
      </c>
      <c r="H24" s="54">
        <f t="shared" si="1"/>
        <v>28</v>
      </c>
      <c r="I24" s="55">
        <f t="shared" si="2"/>
        <v>28</v>
      </c>
      <c r="L24" s="63"/>
      <c r="M24" s="63"/>
      <c r="N24" s="63"/>
      <c r="O24" s="63"/>
      <c r="P24" s="63"/>
    </row>
    <row r="25" spans="1:16" ht="16.95" customHeight="1" x14ac:dyDescent="0.3">
      <c r="A25" s="58"/>
      <c r="B25" s="37" t="s">
        <v>326</v>
      </c>
      <c r="C25" s="4" t="str">
        <f t="shared" si="6"/>
        <v>VCELNI</v>
      </c>
      <c r="D25" s="32">
        <v>9</v>
      </c>
      <c r="E25" s="40">
        <v>10</v>
      </c>
      <c r="F25" s="33">
        <v>25</v>
      </c>
      <c r="G25" s="34">
        <v>9.479166666666667E-3</v>
      </c>
      <c r="H25" s="54">
        <f t="shared" si="1"/>
        <v>34</v>
      </c>
      <c r="I25" s="55">
        <f t="shared" si="2"/>
        <v>34</v>
      </c>
      <c r="L25" s="63"/>
      <c r="M25" s="63"/>
      <c r="N25" s="63"/>
      <c r="O25" s="63"/>
      <c r="P25" s="63"/>
    </row>
    <row r="26" spans="1:16" ht="16.95" customHeight="1" x14ac:dyDescent="0.3">
      <c r="A26" s="58"/>
      <c r="B26" s="37" t="s">
        <v>327</v>
      </c>
      <c r="C26" s="4" t="str">
        <f t="shared" si="6"/>
        <v>VCELNI</v>
      </c>
      <c r="D26" s="32">
        <v>8</v>
      </c>
      <c r="E26" s="40">
        <v>11</v>
      </c>
      <c r="F26" s="33">
        <v>26</v>
      </c>
      <c r="G26" s="34">
        <v>9.4895833333333325E-3</v>
      </c>
      <c r="H26" s="54">
        <f t="shared" si="1"/>
        <v>35</v>
      </c>
      <c r="I26" s="55">
        <f t="shared" si="2"/>
        <v>35</v>
      </c>
      <c r="L26" s="63"/>
      <c r="M26" s="63"/>
      <c r="N26" s="63"/>
      <c r="O26" s="63"/>
      <c r="P26" s="63"/>
    </row>
    <row r="27" spans="1:16" ht="16.95" customHeight="1" x14ac:dyDescent="0.3">
      <c r="A27" s="58"/>
      <c r="B27" s="37"/>
      <c r="C27" s="4" t="str">
        <f t="shared" si="6"/>
        <v>VCELNI</v>
      </c>
      <c r="D27" s="32"/>
      <c r="E27" s="40"/>
      <c r="F27" s="33"/>
      <c r="G27" s="34"/>
      <c r="H27" s="54" t="str">
        <f t="shared" si="1"/>
        <v/>
      </c>
      <c r="I27" s="55" t="str">
        <f t="shared" si="2"/>
        <v/>
      </c>
      <c r="L27" s="63"/>
      <c r="M27" s="63"/>
      <c r="N27" s="63"/>
      <c r="O27" s="63"/>
      <c r="P27" s="63"/>
    </row>
    <row r="28" spans="1:16" ht="16.95" customHeight="1" x14ac:dyDescent="0.3">
      <c r="A28" s="57"/>
      <c r="B28" s="36" t="s">
        <v>156</v>
      </c>
      <c r="C28" s="3" t="str">
        <f>$M$12</f>
        <v>5ZSJH</v>
      </c>
      <c r="D28" s="25">
        <v>9</v>
      </c>
      <c r="E28" s="39">
        <v>10</v>
      </c>
      <c r="F28" s="30">
        <v>27</v>
      </c>
      <c r="G28" s="31">
        <v>8.5937500000000007E-3</v>
      </c>
      <c r="H28" s="52">
        <f t="shared" si="1"/>
        <v>16</v>
      </c>
      <c r="I28" s="53">
        <f t="shared" si="2"/>
        <v>16</v>
      </c>
      <c r="L28" s="63"/>
      <c r="M28" s="63"/>
      <c r="N28" s="63"/>
      <c r="O28" s="63"/>
      <c r="P28" s="63"/>
    </row>
    <row r="29" spans="1:16" ht="16.95" customHeight="1" x14ac:dyDescent="0.3">
      <c r="A29" s="57"/>
      <c r="B29" s="36" t="s">
        <v>157</v>
      </c>
      <c r="C29" s="3" t="str">
        <f t="shared" ref="C29:C33" si="7">$M$12</f>
        <v>5ZSJH</v>
      </c>
      <c r="D29" s="25">
        <v>9</v>
      </c>
      <c r="E29" s="39">
        <v>11</v>
      </c>
      <c r="F29" s="30">
        <v>28</v>
      </c>
      <c r="G29" s="31">
        <v>8.8217592592592601E-3</v>
      </c>
      <c r="H29" s="52">
        <f t="shared" si="1"/>
        <v>23</v>
      </c>
      <c r="I29" s="53">
        <f t="shared" si="2"/>
        <v>23</v>
      </c>
      <c r="L29" s="63"/>
      <c r="M29" s="63"/>
      <c r="N29" s="63"/>
      <c r="O29" s="63"/>
      <c r="P29" s="63"/>
    </row>
    <row r="30" spans="1:16" ht="16.95" customHeight="1" x14ac:dyDescent="0.3">
      <c r="A30" s="57"/>
      <c r="B30" s="36" t="s">
        <v>158</v>
      </c>
      <c r="C30" s="3" t="str">
        <f t="shared" si="7"/>
        <v>5ZSJH</v>
      </c>
      <c r="D30" s="25">
        <v>9</v>
      </c>
      <c r="E30" s="39">
        <v>11</v>
      </c>
      <c r="F30" s="30">
        <v>29</v>
      </c>
      <c r="G30" s="31" t="s">
        <v>350</v>
      </c>
      <c r="H30" s="52" t="str">
        <f t="shared" si="1"/>
        <v>DNF</v>
      </c>
      <c r="I30" s="53" t="str">
        <f t="shared" si="2"/>
        <v>DNF</v>
      </c>
      <c r="L30" s="63"/>
      <c r="M30" s="63"/>
      <c r="N30" s="63"/>
      <c r="O30" s="63"/>
      <c r="P30" s="63"/>
    </row>
    <row r="31" spans="1:16" ht="16.95" customHeight="1" x14ac:dyDescent="0.3">
      <c r="A31" s="57"/>
      <c r="B31" s="36" t="s">
        <v>159</v>
      </c>
      <c r="C31" s="3" t="str">
        <f t="shared" si="7"/>
        <v>5ZSJH</v>
      </c>
      <c r="D31" s="25">
        <v>9</v>
      </c>
      <c r="E31" s="39">
        <v>11</v>
      </c>
      <c r="F31" s="30">
        <v>30</v>
      </c>
      <c r="G31" s="31">
        <v>8.5590277777777782E-3</v>
      </c>
      <c r="H31" s="52">
        <f t="shared" si="1"/>
        <v>13</v>
      </c>
      <c r="I31" s="53">
        <f t="shared" si="2"/>
        <v>13</v>
      </c>
      <c r="L31" s="63"/>
      <c r="M31" s="63"/>
      <c r="N31" s="63"/>
      <c r="O31" s="63"/>
      <c r="P31" s="63"/>
    </row>
    <row r="32" spans="1:16" ht="16.95" customHeight="1" x14ac:dyDescent="0.3">
      <c r="A32" s="57"/>
      <c r="B32" s="36"/>
      <c r="C32" s="3" t="str">
        <f t="shared" si="7"/>
        <v>5ZSJH</v>
      </c>
      <c r="D32" s="25"/>
      <c r="E32" s="39"/>
      <c r="F32" s="30"/>
      <c r="G32" s="31"/>
      <c r="H32" s="52" t="str">
        <f t="shared" si="1"/>
        <v/>
      </c>
      <c r="I32" s="53" t="str">
        <f t="shared" si="2"/>
        <v/>
      </c>
      <c r="L32" s="63"/>
      <c r="M32" s="63"/>
      <c r="N32" s="63"/>
      <c r="O32" s="63"/>
      <c r="P32" s="63"/>
    </row>
    <row r="33" spans="1:16" ht="16.95" customHeight="1" x14ac:dyDescent="0.3">
      <c r="A33" s="57"/>
      <c r="B33" s="36" t="s">
        <v>160</v>
      </c>
      <c r="C33" s="3" t="str">
        <f t="shared" si="7"/>
        <v>5ZSJH</v>
      </c>
      <c r="D33" s="25">
        <v>8</v>
      </c>
      <c r="E33" s="39">
        <v>12</v>
      </c>
      <c r="F33" s="30">
        <v>33</v>
      </c>
      <c r="G33" s="31">
        <v>1.1126157407407408E-2</v>
      </c>
      <c r="H33" s="52">
        <f t="shared" si="1"/>
        <v>52</v>
      </c>
      <c r="I33" s="53">
        <f t="shared" si="2"/>
        <v>52</v>
      </c>
      <c r="L33" s="63"/>
      <c r="M33" s="63"/>
      <c r="N33" s="63"/>
      <c r="O33" s="63"/>
      <c r="P33" s="63"/>
    </row>
    <row r="34" spans="1:16" ht="16.95" customHeight="1" x14ac:dyDescent="0.3">
      <c r="A34" s="58"/>
      <c r="B34" s="37" t="s">
        <v>192</v>
      </c>
      <c r="C34" s="4" t="str">
        <f>$M$13</f>
        <v>SLAVO</v>
      </c>
      <c r="D34" s="32">
        <v>7</v>
      </c>
      <c r="E34" s="40">
        <v>11</v>
      </c>
      <c r="F34" s="33">
        <v>39</v>
      </c>
      <c r="G34" s="34">
        <v>1.0556712962962964E-2</v>
      </c>
      <c r="H34" s="54">
        <f t="shared" si="1"/>
        <v>47</v>
      </c>
      <c r="I34" s="55">
        <f t="shared" si="2"/>
        <v>47</v>
      </c>
      <c r="L34" s="63"/>
      <c r="M34" s="63"/>
      <c r="N34" s="63"/>
      <c r="O34" s="63"/>
      <c r="P34" s="63"/>
    </row>
    <row r="35" spans="1:16" ht="16.95" customHeight="1" x14ac:dyDescent="0.3">
      <c r="A35" s="58"/>
      <c r="B35" s="37" t="s">
        <v>193</v>
      </c>
      <c r="C35" s="4" t="str">
        <f t="shared" ref="C35:C39" si="8">$M$13</f>
        <v>SLAVO</v>
      </c>
      <c r="D35" s="32">
        <v>9</v>
      </c>
      <c r="E35" s="40">
        <v>10</v>
      </c>
      <c r="F35" s="33">
        <v>40</v>
      </c>
      <c r="G35" s="34">
        <v>8.5706018518518518E-3</v>
      </c>
      <c r="H35" s="54">
        <f t="shared" si="1"/>
        <v>14</v>
      </c>
      <c r="I35" s="55">
        <f t="shared" si="2"/>
        <v>14</v>
      </c>
    </row>
    <row r="36" spans="1:16" ht="16.95" customHeight="1" x14ac:dyDescent="0.3">
      <c r="A36" s="58"/>
      <c r="B36" s="37" t="s">
        <v>194</v>
      </c>
      <c r="C36" s="4" t="str">
        <f t="shared" si="8"/>
        <v>SLAVO</v>
      </c>
      <c r="D36" s="32">
        <v>9</v>
      </c>
      <c r="E36" s="40">
        <v>10</v>
      </c>
      <c r="F36" s="33">
        <v>41</v>
      </c>
      <c r="G36" s="34">
        <v>8.8692129629629624E-3</v>
      </c>
      <c r="H36" s="54">
        <f t="shared" si="1"/>
        <v>25</v>
      </c>
      <c r="I36" s="55">
        <f t="shared" si="2"/>
        <v>25</v>
      </c>
    </row>
    <row r="37" spans="1:16" ht="16.95" customHeight="1" x14ac:dyDescent="0.3">
      <c r="A37" s="58"/>
      <c r="B37" s="37" t="s">
        <v>195</v>
      </c>
      <c r="C37" s="4" t="str">
        <f t="shared" si="8"/>
        <v>SLAVO</v>
      </c>
      <c r="D37" s="32">
        <v>8</v>
      </c>
      <c r="E37" s="40">
        <v>11</v>
      </c>
      <c r="F37" s="33">
        <v>42</v>
      </c>
      <c r="G37" s="34">
        <v>9.3935185185185181E-3</v>
      </c>
      <c r="H37" s="54">
        <f t="shared" si="1"/>
        <v>33</v>
      </c>
      <c r="I37" s="55">
        <f t="shared" si="2"/>
        <v>33</v>
      </c>
    </row>
    <row r="38" spans="1:16" ht="16.95" customHeight="1" x14ac:dyDescent="0.3">
      <c r="A38" s="58"/>
      <c r="B38" s="37" t="s">
        <v>196</v>
      </c>
      <c r="C38" s="4" t="str">
        <f t="shared" si="8"/>
        <v>SLAVO</v>
      </c>
      <c r="D38" s="32">
        <v>9</v>
      </c>
      <c r="E38" s="40">
        <v>10</v>
      </c>
      <c r="F38" s="33">
        <v>43</v>
      </c>
      <c r="G38" s="34">
        <v>1.0185185185185186E-2</v>
      </c>
      <c r="H38" s="54">
        <f t="shared" si="1"/>
        <v>45</v>
      </c>
      <c r="I38" s="55">
        <f t="shared" si="2"/>
        <v>45</v>
      </c>
    </row>
    <row r="39" spans="1:16" ht="16.95" customHeight="1" x14ac:dyDescent="0.3">
      <c r="A39" s="58"/>
      <c r="B39" s="37"/>
      <c r="C39" s="4" t="str">
        <f t="shared" si="8"/>
        <v>SLAVO</v>
      </c>
      <c r="D39" s="32"/>
      <c r="E39" s="40"/>
      <c r="F39" s="33"/>
      <c r="G39" s="34"/>
      <c r="H39" s="54" t="str">
        <f t="shared" si="1"/>
        <v/>
      </c>
      <c r="I39" s="55" t="str">
        <f t="shared" si="2"/>
        <v/>
      </c>
    </row>
    <row r="40" spans="1:16" ht="16.95" customHeight="1" x14ac:dyDescent="0.3">
      <c r="A40" s="57"/>
      <c r="B40" s="36" t="s">
        <v>205</v>
      </c>
      <c r="C40" s="3" t="str">
        <f>$M$14</f>
        <v>1ZSJH</v>
      </c>
      <c r="D40" s="25">
        <v>9</v>
      </c>
      <c r="E40" s="39">
        <v>11</v>
      </c>
      <c r="F40" s="30">
        <v>44</v>
      </c>
      <c r="G40" s="31">
        <v>7.4467592592592589E-3</v>
      </c>
      <c r="H40" s="52">
        <f t="shared" si="1"/>
        <v>1</v>
      </c>
      <c r="I40" s="53">
        <f t="shared" si="2"/>
        <v>1</v>
      </c>
    </row>
    <row r="41" spans="1:16" ht="16.95" customHeight="1" x14ac:dyDescent="0.3">
      <c r="A41" s="57"/>
      <c r="B41" s="36" t="s">
        <v>206</v>
      </c>
      <c r="C41" s="3" t="str">
        <f t="shared" ref="C41:C45" si="9">$M$14</f>
        <v>1ZSJH</v>
      </c>
      <c r="D41" s="25">
        <v>9</v>
      </c>
      <c r="E41" s="39">
        <v>10</v>
      </c>
      <c r="F41" s="30">
        <v>45</v>
      </c>
      <c r="G41" s="31">
        <v>8.3784722222222212E-3</v>
      </c>
      <c r="H41" s="52">
        <f t="shared" si="1"/>
        <v>7</v>
      </c>
      <c r="I41" s="53">
        <f t="shared" si="2"/>
        <v>7</v>
      </c>
    </row>
    <row r="42" spans="1:16" ht="16.95" customHeight="1" x14ac:dyDescent="0.3">
      <c r="A42" s="57"/>
      <c r="B42" s="36" t="s">
        <v>207</v>
      </c>
      <c r="C42" s="3" t="str">
        <f t="shared" si="9"/>
        <v>1ZSJH</v>
      </c>
      <c r="D42" s="25">
        <v>9</v>
      </c>
      <c r="E42" s="39">
        <v>11</v>
      </c>
      <c r="F42" s="30">
        <v>46</v>
      </c>
      <c r="G42" s="31">
        <v>9.6493055555555568E-3</v>
      </c>
      <c r="H42" s="52">
        <f t="shared" si="1"/>
        <v>40</v>
      </c>
      <c r="I42" s="53">
        <f t="shared" si="2"/>
        <v>40</v>
      </c>
    </row>
    <row r="43" spans="1:16" ht="16.95" customHeight="1" x14ac:dyDescent="0.3">
      <c r="A43" s="57"/>
      <c r="B43" s="36" t="s">
        <v>208</v>
      </c>
      <c r="C43" s="3" t="str">
        <f t="shared" si="9"/>
        <v>1ZSJH</v>
      </c>
      <c r="D43" s="25">
        <v>8</v>
      </c>
      <c r="E43" s="39">
        <v>11</v>
      </c>
      <c r="F43" s="30">
        <v>47</v>
      </c>
      <c r="G43" s="31">
        <v>8.277777777777778E-3</v>
      </c>
      <c r="H43" s="52">
        <f t="shared" si="1"/>
        <v>6</v>
      </c>
      <c r="I43" s="53">
        <f t="shared" si="2"/>
        <v>6</v>
      </c>
    </row>
    <row r="44" spans="1:16" ht="16.95" customHeight="1" x14ac:dyDescent="0.3">
      <c r="A44" s="57"/>
      <c r="B44" s="36" t="s">
        <v>322</v>
      </c>
      <c r="C44" s="3" t="str">
        <f t="shared" si="9"/>
        <v>1ZSJH</v>
      </c>
      <c r="D44" s="25">
        <v>8</v>
      </c>
      <c r="E44" s="39">
        <v>11</v>
      </c>
      <c r="F44" s="30">
        <v>49</v>
      </c>
      <c r="G44" s="31">
        <v>1.0023148148148147E-2</v>
      </c>
      <c r="H44" s="52">
        <f t="shared" si="1"/>
        <v>42</v>
      </c>
      <c r="I44" s="53">
        <f t="shared" si="2"/>
        <v>42</v>
      </c>
    </row>
    <row r="45" spans="1:16" ht="16.95" customHeight="1" x14ac:dyDescent="0.3">
      <c r="A45" s="57"/>
      <c r="B45" s="36"/>
      <c r="C45" s="3" t="str">
        <f t="shared" si="9"/>
        <v>1ZSJH</v>
      </c>
      <c r="D45" s="25"/>
      <c r="E45" s="39"/>
      <c r="F45" s="30"/>
      <c r="G45" s="31"/>
      <c r="H45" s="52" t="str">
        <f t="shared" si="1"/>
        <v/>
      </c>
      <c r="I45" s="53" t="str">
        <f t="shared" si="2"/>
        <v/>
      </c>
    </row>
    <row r="46" spans="1:16" ht="16.95" customHeight="1" x14ac:dyDescent="0.3">
      <c r="A46" s="58"/>
      <c r="B46" s="37" t="s">
        <v>238</v>
      </c>
      <c r="C46" s="4" t="str">
        <f>$M$15</f>
        <v>STRMI</v>
      </c>
      <c r="D46" s="32">
        <v>9</v>
      </c>
      <c r="E46" s="40">
        <v>10</v>
      </c>
      <c r="F46" s="33">
        <v>50</v>
      </c>
      <c r="G46" s="34">
        <v>1.0177083333333333E-2</v>
      </c>
      <c r="H46" s="54">
        <f t="shared" si="1"/>
        <v>44</v>
      </c>
      <c r="I46" s="55">
        <f t="shared" si="2"/>
        <v>44</v>
      </c>
    </row>
    <row r="47" spans="1:16" ht="16.95" customHeight="1" x14ac:dyDescent="0.3">
      <c r="A47" s="58"/>
      <c r="B47" s="37" t="s">
        <v>239</v>
      </c>
      <c r="C47" s="4" t="str">
        <f t="shared" ref="C47:C51" si="10">$M$15</f>
        <v>STRMI</v>
      </c>
      <c r="D47" s="32">
        <v>9</v>
      </c>
      <c r="E47" s="40">
        <v>10</v>
      </c>
      <c r="F47" s="33">
        <v>51</v>
      </c>
      <c r="G47" s="34">
        <v>1.1060185185185185E-2</v>
      </c>
      <c r="H47" s="54">
        <f t="shared" si="1"/>
        <v>51</v>
      </c>
      <c r="I47" s="55">
        <f t="shared" si="2"/>
        <v>51</v>
      </c>
    </row>
    <row r="48" spans="1:16" ht="16.95" customHeight="1" x14ac:dyDescent="0.3">
      <c r="A48" s="58"/>
      <c r="B48" s="37" t="s">
        <v>240</v>
      </c>
      <c r="C48" s="4" t="str">
        <f t="shared" si="10"/>
        <v>STRMI</v>
      </c>
      <c r="D48" s="32">
        <v>8</v>
      </c>
      <c r="E48" s="40">
        <v>11</v>
      </c>
      <c r="F48" s="33">
        <v>52</v>
      </c>
      <c r="G48" s="34">
        <v>9.8344907407407409E-3</v>
      </c>
      <c r="H48" s="54">
        <f t="shared" si="1"/>
        <v>41</v>
      </c>
      <c r="I48" s="55">
        <f t="shared" si="2"/>
        <v>41</v>
      </c>
    </row>
    <row r="49" spans="1:9" ht="16.95" customHeight="1" x14ac:dyDescent="0.3">
      <c r="A49" s="58"/>
      <c r="B49" s="37" t="s">
        <v>241</v>
      </c>
      <c r="C49" s="4" t="str">
        <f t="shared" si="10"/>
        <v>STRMI</v>
      </c>
      <c r="D49" s="32">
        <v>8</v>
      </c>
      <c r="E49" s="40">
        <v>10</v>
      </c>
      <c r="F49" s="33">
        <v>53</v>
      </c>
      <c r="G49" s="34">
        <v>9.0833333333333321E-3</v>
      </c>
      <c r="H49" s="54">
        <f t="shared" si="1"/>
        <v>30</v>
      </c>
      <c r="I49" s="55">
        <f t="shared" si="2"/>
        <v>30</v>
      </c>
    </row>
    <row r="50" spans="1:9" ht="16.95" customHeight="1" x14ac:dyDescent="0.3">
      <c r="A50" s="58"/>
      <c r="B50" s="37" t="s">
        <v>242</v>
      </c>
      <c r="C50" s="4" t="str">
        <f t="shared" si="10"/>
        <v>STRMI</v>
      </c>
      <c r="D50" s="32">
        <v>8</v>
      </c>
      <c r="E50" s="40">
        <v>10</v>
      </c>
      <c r="F50" s="33">
        <v>54</v>
      </c>
      <c r="G50" s="34">
        <v>1.1041666666666667E-2</v>
      </c>
      <c r="H50" s="54">
        <f t="shared" si="1"/>
        <v>50</v>
      </c>
      <c r="I50" s="55">
        <f t="shared" si="2"/>
        <v>50</v>
      </c>
    </row>
    <row r="51" spans="1:9" ht="16.95" customHeight="1" x14ac:dyDescent="0.3">
      <c r="A51" s="58"/>
      <c r="B51" s="37" t="s">
        <v>243</v>
      </c>
      <c r="C51" s="4" t="str">
        <f t="shared" si="10"/>
        <v>STRMI</v>
      </c>
      <c r="D51" s="32">
        <v>8</v>
      </c>
      <c r="E51" s="40">
        <v>12</v>
      </c>
      <c r="F51" s="33">
        <v>55</v>
      </c>
      <c r="G51" s="34">
        <v>8.8599537037037032E-3</v>
      </c>
      <c r="H51" s="54">
        <f t="shared" si="1"/>
        <v>24</v>
      </c>
      <c r="I51" s="55">
        <f t="shared" si="2"/>
        <v>24</v>
      </c>
    </row>
    <row r="52" spans="1:9" ht="16.95" customHeight="1" x14ac:dyDescent="0.3">
      <c r="A52" s="57"/>
      <c r="B52" s="36" t="s">
        <v>263</v>
      </c>
      <c r="C52" s="3" t="str">
        <f>$M$16</f>
        <v>6ZSJH</v>
      </c>
      <c r="D52" s="25">
        <v>8</v>
      </c>
      <c r="E52" s="39">
        <v>11</v>
      </c>
      <c r="F52" s="30">
        <v>56</v>
      </c>
      <c r="G52" s="31">
        <v>9.0208333333333338E-3</v>
      </c>
      <c r="H52" s="52">
        <f t="shared" si="1"/>
        <v>27</v>
      </c>
      <c r="I52" s="53">
        <f t="shared" si="2"/>
        <v>27</v>
      </c>
    </row>
    <row r="53" spans="1:9" ht="16.95" customHeight="1" x14ac:dyDescent="0.3">
      <c r="A53" s="57"/>
      <c r="B53" s="36" t="s">
        <v>264</v>
      </c>
      <c r="C53" s="3" t="str">
        <f t="shared" ref="C53:C57" si="11">$M$16</f>
        <v>6ZSJH</v>
      </c>
      <c r="D53" s="25">
        <v>8</v>
      </c>
      <c r="E53" s="39">
        <v>11</v>
      </c>
      <c r="F53" s="30">
        <v>57</v>
      </c>
      <c r="G53" s="31">
        <v>8.4780092592592598E-3</v>
      </c>
      <c r="H53" s="52">
        <f t="shared" si="1"/>
        <v>11</v>
      </c>
      <c r="I53" s="53">
        <f t="shared" si="2"/>
        <v>11</v>
      </c>
    </row>
    <row r="54" spans="1:9" ht="16.95" customHeight="1" x14ac:dyDescent="0.3">
      <c r="A54" s="57"/>
      <c r="B54" s="36" t="s">
        <v>265</v>
      </c>
      <c r="C54" s="3" t="str">
        <f t="shared" si="11"/>
        <v>6ZSJH</v>
      </c>
      <c r="D54" s="25">
        <v>9</v>
      </c>
      <c r="E54" s="39">
        <v>11</v>
      </c>
      <c r="F54" s="30">
        <v>58</v>
      </c>
      <c r="G54" s="31">
        <v>8.5428240740740742E-3</v>
      </c>
      <c r="H54" s="52">
        <f t="shared" si="1"/>
        <v>12</v>
      </c>
      <c r="I54" s="53">
        <f t="shared" si="2"/>
        <v>12</v>
      </c>
    </row>
    <row r="55" spans="1:9" ht="16.95" customHeight="1" x14ac:dyDescent="0.3">
      <c r="A55" s="57"/>
      <c r="B55" s="36" t="s">
        <v>266</v>
      </c>
      <c r="C55" s="3" t="str">
        <f t="shared" si="11"/>
        <v>6ZSJH</v>
      </c>
      <c r="D55" s="25">
        <v>9</v>
      </c>
      <c r="E55" s="39">
        <v>11</v>
      </c>
      <c r="F55" s="30">
        <v>59</v>
      </c>
      <c r="G55" s="31">
        <v>8.579861111111111E-3</v>
      </c>
      <c r="H55" s="52">
        <f t="shared" si="1"/>
        <v>15</v>
      </c>
      <c r="I55" s="53">
        <f t="shared" si="2"/>
        <v>15</v>
      </c>
    </row>
    <row r="56" spans="1:9" ht="16.95" customHeight="1" x14ac:dyDescent="0.3">
      <c r="A56" s="57"/>
      <c r="B56" s="36" t="s">
        <v>267</v>
      </c>
      <c r="C56" s="3" t="str">
        <f t="shared" si="11"/>
        <v>6ZSJH</v>
      </c>
      <c r="D56" s="25">
        <v>9</v>
      </c>
      <c r="E56" s="39">
        <v>10</v>
      </c>
      <c r="F56" s="30">
        <v>60</v>
      </c>
      <c r="G56" s="31">
        <v>8.0486111111111105E-3</v>
      </c>
      <c r="H56" s="52">
        <f t="shared" si="1"/>
        <v>4</v>
      </c>
      <c r="I56" s="53">
        <f t="shared" si="2"/>
        <v>4</v>
      </c>
    </row>
    <row r="57" spans="1:9" ht="16.95" customHeight="1" x14ac:dyDescent="0.3">
      <c r="A57" s="57"/>
      <c r="B57" s="36"/>
      <c r="C57" s="3" t="str">
        <f t="shared" si="11"/>
        <v>6ZSJH</v>
      </c>
      <c r="D57" s="25"/>
      <c r="E57" s="39"/>
      <c r="F57" s="30"/>
      <c r="G57" s="31"/>
      <c r="H57" s="52" t="str">
        <f t="shared" si="1"/>
        <v/>
      </c>
      <c r="I57" s="53" t="str">
        <f t="shared" si="2"/>
        <v/>
      </c>
    </row>
    <row r="58" spans="1:9" ht="16.95" customHeight="1" x14ac:dyDescent="0.3">
      <c r="A58" s="58"/>
      <c r="B58" s="37" t="s">
        <v>276</v>
      </c>
      <c r="C58" s="4" t="str">
        <f>$M$17</f>
        <v>KUNZAK</v>
      </c>
      <c r="D58" s="32">
        <v>8</v>
      </c>
      <c r="E58" s="40">
        <v>12</v>
      </c>
      <c r="F58" s="33">
        <v>61</v>
      </c>
      <c r="G58" s="34">
        <v>8.9259259259259257E-3</v>
      </c>
      <c r="H58" s="54">
        <f t="shared" si="1"/>
        <v>26</v>
      </c>
      <c r="I58" s="55">
        <f t="shared" si="2"/>
        <v>26</v>
      </c>
    </row>
    <row r="59" spans="1:9" ht="16.95" customHeight="1" x14ac:dyDescent="0.3">
      <c r="A59" s="58"/>
      <c r="B59" s="37" t="s">
        <v>277</v>
      </c>
      <c r="C59" s="4" t="str">
        <f t="shared" ref="C59:C63" si="12">$M$17</f>
        <v>KUNZAK</v>
      </c>
      <c r="D59" s="32">
        <v>8</v>
      </c>
      <c r="E59" s="40">
        <v>12</v>
      </c>
      <c r="F59" s="33">
        <v>62</v>
      </c>
      <c r="G59" s="34">
        <v>8.6064814814814823E-3</v>
      </c>
      <c r="H59" s="54">
        <f t="shared" si="1"/>
        <v>18</v>
      </c>
      <c r="I59" s="55">
        <f t="shared" si="2"/>
        <v>18</v>
      </c>
    </row>
    <row r="60" spans="1:9" ht="16.95" customHeight="1" x14ac:dyDescent="0.3">
      <c r="A60" s="58"/>
      <c r="B60" s="37" t="s">
        <v>278</v>
      </c>
      <c r="C60" s="4" t="str">
        <f t="shared" si="12"/>
        <v>KUNZAK</v>
      </c>
      <c r="D60" s="32">
        <v>8</v>
      </c>
      <c r="E60" s="40">
        <v>11</v>
      </c>
      <c r="F60" s="33">
        <v>63</v>
      </c>
      <c r="G60" s="34">
        <v>8.6006944444444455E-3</v>
      </c>
      <c r="H60" s="54">
        <f t="shared" si="1"/>
        <v>17</v>
      </c>
      <c r="I60" s="55">
        <f t="shared" si="2"/>
        <v>17</v>
      </c>
    </row>
    <row r="61" spans="1:9" ht="16.95" customHeight="1" x14ac:dyDescent="0.3">
      <c r="A61" s="58"/>
      <c r="B61" s="37" t="s">
        <v>343</v>
      </c>
      <c r="C61" s="4" t="str">
        <f t="shared" si="12"/>
        <v>KUNZAK</v>
      </c>
      <c r="D61" s="32">
        <v>8</v>
      </c>
      <c r="E61" s="40">
        <v>11</v>
      </c>
      <c r="F61" s="33">
        <v>64</v>
      </c>
      <c r="G61" s="34">
        <v>1.0525462962962962E-2</v>
      </c>
      <c r="H61" s="54">
        <f t="shared" si="1"/>
        <v>46</v>
      </c>
      <c r="I61" s="55">
        <f t="shared" si="2"/>
        <v>46</v>
      </c>
    </row>
    <row r="62" spans="1:9" ht="16.95" customHeight="1" x14ac:dyDescent="0.3">
      <c r="A62" s="58"/>
      <c r="B62" s="37" t="s">
        <v>344</v>
      </c>
      <c r="C62" s="4" t="str">
        <f t="shared" si="12"/>
        <v>KUNZAK</v>
      </c>
      <c r="D62" s="32">
        <v>9</v>
      </c>
      <c r="E62" s="40">
        <v>10</v>
      </c>
      <c r="F62" s="33">
        <v>65</v>
      </c>
      <c r="G62" s="34">
        <v>9.2500000000000013E-3</v>
      </c>
      <c r="H62" s="54">
        <f t="shared" si="1"/>
        <v>32</v>
      </c>
      <c r="I62" s="55">
        <f t="shared" si="2"/>
        <v>32</v>
      </c>
    </row>
    <row r="63" spans="1:9" ht="16.95" customHeight="1" x14ac:dyDescent="0.3">
      <c r="A63" s="58"/>
      <c r="B63" s="37" t="s">
        <v>279</v>
      </c>
      <c r="C63" s="4" t="str">
        <f t="shared" si="12"/>
        <v>KUNZAK</v>
      </c>
      <c r="D63" s="32">
        <v>9</v>
      </c>
      <c r="E63" s="40">
        <v>10</v>
      </c>
      <c r="F63" s="33">
        <v>67</v>
      </c>
      <c r="G63" s="34">
        <v>9.0370370370370361E-3</v>
      </c>
      <c r="H63" s="54">
        <f t="shared" si="1"/>
        <v>29</v>
      </c>
      <c r="I63" s="55">
        <f t="shared" si="2"/>
        <v>29</v>
      </c>
    </row>
    <row r="64" spans="1:9" ht="16.95" customHeight="1" x14ac:dyDescent="0.3">
      <c r="A64" s="57"/>
      <c r="B64" s="36"/>
      <c r="C64" s="3">
        <f>$M$18</f>
        <v>0</v>
      </c>
      <c r="D64" s="25"/>
      <c r="E64" s="39"/>
      <c r="F64" s="30"/>
      <c r="G64" s="31"/>
      <c r="H64" s="52" t="str">
        <f t="shared" si="1"/>
        <v/>
      </c>
      <c r="I64" s="53" t="str">
        <f t="shared" si="2"/>
        <v/>
      </c>
    </row>
    <row r="65" spans="1:9" ht="16.95" customHeight="1" x14ac:dyDescent="0.3">
      <c r="A65" s="57"/>
      <c r="B65" s="36"/>
      <c r="C65" s="3">
        <f t="shared" ref="C65:C69" si="13">$M$18</f>
        <v>0</v>
      </c>
      <c r="D65" s="25"/>
      <c r="E65" s="39"/>
      <c r="F65" s="30"/>
      <c r="G65" s="31"/>
      <c r="H65" s="52" t="str">
        <f t="shared" si="1"/>
        <v/>
      </c>
      <c r="I65" s="53" t="str">
        <f t="shared" si="2"/>
        <v/>
      </c>
    </row>
    <row r="66" spans="1:9" ht="16.95" customHeight="1" x14ac:dyDescent="0.3">
      <c r="A66" s="57"/>
      <c r="B66" s="36"/>
      <c r="C66" s="3">
        <f t="shared" si="13"/>
        <v>0</v>
      </c>
      <c r="D66" s="25"/>
      <c r="E66" s="39"/>
      <c r="F66" s="30"/>
      <c r="G66" s="31"/>
      <c r="H66" s="52" t="str">
        <f t="shared" si="1"/>
        <v/>
      </c>
      <c r="I66" s="53" t="str">
        <f t="shared" si="2"/>
        <v/>
      </c>
    </row>
    <row r="67" spans="1:9" ht="16.95" customHeight="1" x14ac:dyDescent="0.3">
      <c r="A67" s="57"/>
      <c r="B67" s="36"/>
      <c r="C67" s="3">
        <f t="shared" si="13"/>
        <v>0</v>
      </c>
      <c r="D67" s="25"/>
      <c r="E67" s="39"/>
      <c r="F67" s="30"/>
      <c r="G67" s="31"/>
      <c r="H67" s="52" t="str">
        <f t="shared" si="1"/>
        <v/>
      </c>
      <c r="I67" s="53" t="str">
        <f t="shared" si="2"/>
        <v/>
      </c>
    </row>
    <row r="68" spans="1:9" ht="16.95" customHeight="1" x14ac:dyDescent="0.3">
      <c r="A68" s="57"/>
      <c r="B68" s="36"/>
      <c r="C68" s="3">
        <f t="shared" si="13"/>
        <v>0</v>
      </c>
      <c r="D68" s="25"/>
      <c r="E68" s="39"/>
      <c r="F68" s="30"/>
      <c r="G68" s="31"/>
      <c r="H68" s="52" t="str">
        <f t="shared" si="1"/>
        <v/>
      </c>
      <c r="I68" s="53" t="str">
        <f t="shared" si="2"/>
        <v/>
      </c>
    </row>
    <row r="69" spans="1:9" ht="16.95" customHeight="1" x14ac:dyDescent="0.3">
      <c r="A69" s="57"/>
      <c r="B69" s="36"/>
      <c r="C69" s="3">
        <f t="shared" si="13"/>
        <v>0</v>
      </c>
      <c r="D69" s="25"/>
      <c r="E69" s="39"/>
      <c r="F69" s="30"/>
      <c r="G69" s="31"/>
      <c r="H69" s="52" t="str">
        <f t="shared" ref="H69:H75" si="14">IFERROR(IF(OR(G69="DNF",G69="DNS",G69="DQ"),G69,IF(A69="MS",A69,RANK(G69,$G$4:$G$75,1)-COUNTIFS($G$4:$G$75,"&lt;"&amp;G69,$A$4:$A$75,"="&amp;"MS"))),"")</f>
        <v/>
      </c>
      <c r="I69" s="53" t="str">
        <f t="shared" ref="I69:I75" si="15">IFERROR(IF(OR(G69="DNF",G69="DNS",G69="DQ"),G69,RANK(G69,$G$4:$G$75,1)),"")</f>
        <v/>
      </c>
    </row>
    <row r="70" spans="1:9" ht="16.95" customHeight="1" x14ac:dyDescent="0.3">
      <c r="A70" s="58"/>
      <c r="B70" s="37"/>
      <c r="C70" s="4">
        <f>$M$19</f>
        <v>0</v>
      </c>
      <c r="D70" s="32"/>
      <c r="E70" s="40"/>
      <c r="F70" s="33"/>
      <c r="G70" s="34"/>
      <c r="H70" s="54" t="str">
        <f t="shared" si="14"/>
        <v/>
      </c>
      <c r="I70" s="55" t="str">
        <f t="shared" si="15"/>
        <v/>
      </c>
    </row>
    <row r="71" spans="1:9" ht="16.95" customHeight="1" x14ac:dyDescent="0.3">
      <c r="A71" s="58"/>
      <c r="B71" s="37"/>
      <c r="C71" s="4">
        <f t="shared" ref="C71:C75" si="16">$M$19</f>
        <v>0</v>
      </c>
      <c r="D71" s="32"/>
      <c r="E71" s="40"/>
      <c r="F71" s="33"/>
      <c r="G71" s="34"/>
      <c r="H71" s="54" t="str">
        <f t="shared" si="14"/>
        <v/>
      </c>
      <c r="I71" s="55" t="str">
        <f t="shared" si="15"/>
        <v/>
      </c>
    </row>
    <row r="72" spans="1:9" ht="16.95" customHeight="1" x14ac:dyDescent="0.3">
      <c r="A72" s="58"/>
      <c r="B72" s="37"/>
      <c r="C72" s="4">
        <f t="shared" si="16"/>
        <v>0</v>
      </c>
      <c r="D72" s="32"/>
      <c r="E72" s="40"/>
      <c r="F72" s="33"/>
      <c r="G72" s="34"/>
      <c r="H72" s="54" t="str">
        <f t="shared" si="14"/>
        <v/>
      </c>
      <c r="I72" s="55" t="str">
        <f t="shared" si="15"/>
        <v/>
      </c>
    </row>
    <row r="73" spans="1:9" ht="16.95" customHeight="1" x14ac:dyDescent="0.3">
      <c r="A73" s="58"/>
      <c r="B73" s="37"/>
      <c r="C73" s="4">
        <f t="shared" si="16"/>
        <v>0</v>
      </c>
      <c r="D73" s="32"/>
      <c r="E73" s="40"/>
      <c r="F73" s="33"/>
      <c r="G73" s="34"/>
      <c r="H73" s="54" t="str">
        <f t="shared" si="14"/>
        <v/>
      </c>
      <c r="I73" s="55" t="str">
        <f t="shared" si="15"/>
        <v/>
      </c>
    </row>
    <row r="74" spans="1:9" ht="16.95" customHeight="1" x14ac:dyDescent="0.3">
      <c r="A74" s="58"/>
      <c r="B74" s="37"/>
      <c r="C74" s="4">
        <f t="shared" si="16"/>
        <v>0</v>
      </c>
      <c r="D74" s="32"/>
      <c r="E74" s="40"/>
      <c r="F74" s="33"/>
      <c r="G74" s="34"/>
      <c r="H74" s="54" t="str">
        <f t="shared" si="14"/>
        <v/>
      </c>
      <c r="I74" s="55" t="str">
        <f t="shared" si="15"/>
        <v/>
      </c>
    </row>
    <row r="75" spans="1:9" ht="16.95" customHeight="1" thickBot="1" x14ac:dyDescent="0.35">
      <c r="A75" s="59"/>
      <c r="B75" s="37"/>
      <c r="C75" s="4">
        <f t="shared" si="16"/>
        <v>0</v>
      </c>
      <c r="D75" s="32"/>
      <c r="E75" s="40"/>
      <c r="F75" s="33"/>
      <c r="G75" s="34"/>
      <c r="H75" s="54" t="str">
        <f t="shared" si="14"/>
        <v/>
      </c>
      <c r="I75" s="55" t="str">
        <f t="shared" si="15"/>
        <v/>
      </c>
    </row>
  </sheetData>
  <sheetProtection sheet="1" objects="1" scenarios="1"/>
  <mergeCells count="6">
    <mergeCell ref="L23:P23"/>
    <mergeCell ref="L24:P34"/>
    <mergeCell ref="L5:P6"/>
    <mergeCell ref="F1:G2"/>
    <mergeCell ref="A1:E2"/>
    <mergeCell ref="H1:I2"/>
  </mergeCells>
  <conditionalFormatting sqref="A4:I75">
    <cfRule type="expression" dxfId="5" priority="2">
      <formula>$I4&lt;4</formula>
    </cfRule>
  </conditionalFormatting>
  <conditionalFormatting sqref="P8:P19">
    <cfRule type="duplicateValues" dxfId="4" priority="1"/>
  </conditionalFormatting>
  <dataValidations count="1">
    <dataValidation type="list" allowBlank="1" showInputMessage="1" showErrorMessage="1" sqref="A4:A75" xr:uid="{295D7FEA-841D-4A24-B2BC-DDB7B02A350A}">
      <formula1>"MS"</formula1>
    </dataValidation>
  </dataValidations>
  <pageMargins left="0.70866141732283472" right="0.70866141732283472" top="0.78740157480314965" bottom="0.78740157480314965" header="0.31496062992125984" footer="0.31496062992125984"/>
  <pageSetup paperSize="9" scale="43" fitToHeight="0" orientation="portrait" horizontalDpi="0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P75"/>
  <sheetViews>
    <sheetView showZeros="0" workbookViewId="0">
      <pane ySplit="3" topLeftCell="A4" activePane="bottomLeft" state="frozen"/>
      <selection activeCell="C25" sqref="C25:C26"/>
      <selection pane="bottomLeft" activeCell="E10" sqref="E10"/>
    </sheetView>
  </sheetViews>
  <sheetFormatPr defaultRowHeight="14.4" x14ac:dyDescent="0.3"/>
  <cols>
    <col min="1" max="1" width="4.44140625" customWidth="1"/>
    <col min="2" max="2" width="33.33203125" customWidth="1"/>
    <col min="3" max="3" width="20" customWidth="1"/>
    <col min="4" max="4" width="4.33203125" customWidth="1"/>
    <col min="5" max="5" width="7.77734375" customWidth="1"/>
    <col min="6" max="6" width="5.5546875" customWidth="1"/>
    <col min="7" max="7" width="11.109375" customWidth="1"/>
    <col min="8" max="9" width="5.5546875" customWidth="1"/>
    <col min="12" max="12" width="43.33203125" customWidth="1"/>
    <col min="13" max="13" width="14.44140625" customWidth="1"/>
    <col min="14" max="14" width="7.77734375" customWidth="1"/>
    <col min="15" max="16" width="10" customWidth="1"/>
  </cols>
  <sheetData>
    <row r="1" spans="1:16" ht="15" customHeight="1" x14ac:dyDescent="0.3">
      <c r="A1" s="69" t="s">
        <v>35</v>
      </c>
      <c r="B1" s="70"/>
      <c r="C1" s="70"/>
      <c r="D1" s="70"/>
      <c r="E1" s="71"/>
      <c r="F1" s="65" t="s">
        <v>39</v>
      </c>
      <c r="G1" s="66"/>
      <c r="H1" s="75">
        <f>N21</f>
        <v>20</v>
      </c>
      <c r="I1" s="76"/>
    </row>
    <row r="2" spans="1:16" ht="15" customHeight="1" thickBot="1" x14ac:dyDescent="0.35">
      <c r="A2" s="72"/>
      <c r="B2" s="73"/>
      <c r="C2" s="73"/>
      <c r="D2" s="73"/>
      <c r="E2" s="74"/>
      <c r="F2" s="67"/>
      <c r="G2" s="68"/>
      <c r="H2" s="77"/>
      <c r="I2" s="78"/>
    </row>
    <row r="3" spans="1:16" ht="29.4" thickBot="1" x14ac:dyDescent="0.35">
      <c r="A3" s="1" t="s">
        <v>173</v>
      </c>
      <c r="B3" s="1" t="s">
        <v>0</v>
      </c>
      <c r="C3" s="1" t="s">
        <v>1</v>
      </c>
      <c r="D3" s="1" t="s">
        <v>2</v>
      </c>
      <c r="E3" s="1" t="s">
        <v>9</v>
      </c>
      <c r="F3" s="1" t="s">
        <v>3</v>
      </c>
      <c r="G3" s="1" t="s">
        <v>4</v>
      </c>
      <c r="H3" s="50" t="s">
        <v>175</v>
      </c>
      <c r="I3" s="49" t="s">
        <v>174</v>
      </c>
    </row>
    <row r="4" spans="1:16" ht="16.95" customHeight="1" thickBot="1" x14ac:dyDescent="0.35">
      <c r="A4" s="56"/>
      <c r="B4" s="35" t="s">
        <v>86</v>
      </c>
      <c r="C4" s="2" t="str">
        <f>$M$8</f>
        <v>GVNJH</v>
      </c>
      <c r="D4" s="27">
        <v>3</v>
      </c>
      <c r="E4" s="38">
        <v>8</v>
      </c>
      <c r="F4" s="28">
        <v>54</v>
      </c>
      <c r="G4" s="29">
        <v>9.7210648148148143E-3</v>
      </c>
      <c r="H4" s="2">
        <f>IFERROR(IF(OR(G4="DNF",G4="DNS",G4="DQ"),G4,IF(A4="MS",A4,RANK(G4,$G$4:$G$75,1)-COUNTIFS($G$4:$G$75,"&lt;"&amp;G4,$A$4:$A$75,"="&amp;"MS"))),"")</f>
        <v>6</v>
      </c>
      <c r="I4" s="51">
        <f>IFERROR(IF(OR(G4="DNF",G4="DNS",G4="DQ"),G4,RANK(G4,$G$4:$G$75,1)),"")</f>
        <v>6</v>
      </c>
    </row>
    <row r="5" spans="1:16" ht="16.95" customHeight="1" thickBot="1" x14ac:dyDescent="0.35">
      <c r="A5" s="57"/>
      <c r="B5" s="36" t="s">
        <v>341</v>
      </c>
      <c r="C5" s="3" t="str">
        <f t="shared" ref="C5:C9" si="0">$M$8</f>
        <v>GVNJH</v>
      </c>
      <c r="D5" s="25">
        <v>4</v>
      </c>
      <c r="E5" s="39">
        <v>7</v>
      </c>
      <c r="F5" s="30">
        <v>45</v>
      </c>
      <c r="G5" s="31">
        <v>1.1769675925925926E-2</v>
      </c>
      <c r="H5" s="52">
        <f t="shared" ref="H5:H68" si="1">IFERROR(IF(OR(G5="DNF",G5="DNS",G5="DQ"),G5,IF(A5="MS",A5,RANK(G5,$G$4:$G$75,1)-COUNTIFS($G$4:$G$75,"&lt;"&amp;G5,$A$4:$A$75,"="&amp;"MS"))),"")</f>
        <v>13</v>
      </c>
      <c r="I5" s="53">
        <f t="shared" ref="I5:I68" si="2">IFERROR(IF(OR(G5="DNF",G5="DNS",G5="DQ"),G5,RANK(G5,$G$4:$G$75,1)),"")</f>
        <v>13</v>
      </c>
      <c r="L5" s="64" t="s">
        <v>44</v>
      </c>
      <c r="M5" s="64"/>
      <c r="N5" s="64"/>
      <c r="O5" s="64"/>
      <c r="P5" s="64"/>
    </row>
    <row r="6" spans="1:16" ht="16.95" customHeight="1" thickBot="1" x14ac:dyDescent="0.35">
      <c r="A6" s="57"/>
      <c r="B6" s="36" t="s">
        <v>87</v>
      </c>
      <c r="C6" s="3" t="str">
        <f t="shared" si="0"/>
        <v>GVNJH</v>
      </c>
      <c r="D6" s="25">
        <v>4</v>
      </c>
      <c r="E6" s="39">
        <v>7</v>
      </c>
      <c r="F6" s="30">
        <v>77</v>
      </c>
      <c r="G6" s="31">
        <v>1.3364583333333334E-2</v>
      </c>
      <c r="H6" s="52">
        <f t="shared" si="1"/>
        <v>16</v>
      </c>
      <c r="I6" s="53">
        <f t="shared" si="2"/>
        <v>16</v>
      </c>
      <c r="L6" s="64"/>
      <c r="M6" s="64"/>
      <c r="N6" s="64"/>
      <c r="O6" s="64"/>
      <c r="P6" s="64"/>
    </row>
    <row r="7" spans="1:16" ht="16.95" customHeight="1" thickBot="1" x14ac:dyDescent="0.35">
      <c r="A7" s="57"/>
      <c r="B7" s="36" t="s">
        <v>88</v>
      </c>
      <c r="C7" s="3" t="str">
        <f t="shared" si="0"/>
        <v>GVNJH</v>
      </c>
      <c r="D7" s="25">
        <v>2</v>
      </c>
      <c r="E7" s="39">
        <v>8</v>
      </c>
      <c r="F7" s="30">
        <v>5</v>
      </c>
      <c r="G7" s="31">
        <v>9.7337962962962959E-3</v>
      </c>
      <c r="H7" s="52">
        <f t="shared" si="1"/>
        <v>7</v>
      </c>
      <c r="I7" s="53">
        <f t="shared" si="2"/>
        <v>7</v>
      </c>
      <c r="L7" s="5" t="s">
        <v>5</v>
      </c>
      <c r="M7" s="5" t="s">
        <v>34</v>
      </c>
      <c r="N7" s="5" t="s">
        <v>8</v>
      </c>
      <c r="O7" s="5" t="s">
        <v>6</v>
      </c>
      <c r="P7" s="5" t="s">
        <v>7</v>
      </c>
    </row>
    <row r="8" spans="1:16" ht="16.95" customHeight="1" x14ac:dyDescent="0.3">
      <c r="A8" s="57"/>
      <c r="B8" s="36" t="s">
        <v>89</v>
      </c>
      <c r="C8" s="3" t="str">
        <f t="shared" si="0"/>
        <v>GVNJH</v>
      </c>
      <c r="D8" s="25">
        <v>5</v>
      </c>
      <c r="E8" s="39">
        <v>10</v>
      </c>
      <c r="F8" s="30">
        <v>1</v>
      </c>
      <c r="G8" s="31">
        <v>9.447916666666667E-3</v>
      </c>
      <c r="H8" s="52">
        <f t="shared" si="1"/>
        <v>4</v>
      </c>
      <c r="I8" s="53">
        <f t="shared" si="2"/>
        <v>4</v>
      </c>
      <c r="L8" s="41" t="s">
        <v>80</v>
      </c>
      <c r="M8" s="28" t="s">
        <v>81</v>
      </c>
      <c r="N8" s="2">
        <f>COUNTA(B4:B9)</f>
        <v>6</v>
      </c>
      <c r="O8" s="2" cm="1">
        <f t="array" ref="O8">IFERROR(IF(N8&lt;4,"MS",IF(COUNT(H4:H9)&gt;3,SUM(SMALL(H4:H9,{1;2;3;4})),"DNF")),"")</f>
        <v>19</v>
      </c>
      <c r="P8" s="28">
        <f>IFERROR(RANK(O8,$O$8:$O$19,1),O8)</f>
        <v>1</v>
      </c>
    </row>
    <row r="9" spans="1:16" ht="16.95" customHeight="1" x14ac:dyDescent="0.3">
      <c r="A9" s="57"/>
      <c r="B9" s="36" t="s">
        <v>90</v>
      </c>
      <c r="C9" s="3" t="str">
        <f t="shared" si="0"/>
        <v>GVNJH</v>
      </c>
      <c r="D9" s="25">
        <v>3</v>
      </c>
      <c r="E9" s="39">
        <v>8</v>
      </c>
      <c r="F9" s="30">
        <v>16</v>
      </c>
      <c r="G9" s="31">
        <v>8.3310185185185189E-3</v>
      </c>
      <c r="H9" s="52">
        <f t="shared" si="1"/>
        <v>2</v>
      </c>
      <c r="I9" s="53">
        <f t="shared" si="2"/>
        <v>2</v>
      </c>
      <c r="L9" s="42" t="s">
        <v>134</v>
      </c>
      <c r="M9" s="33" t="s">
        <v>135</v>
      </c>
      <c r="N9" s="4">
        <f>COUNTA(B10:B15)</f>
        <v>4</v>
      </c>
      <c r="O9" s="4" cm="1">
        <f t="array" ref="O9">IFERROR(IF(N9&lt;4,"MS",IF(COUNT(H10:H15)&gt;3,SUM(SMALL(H10:H15,{1;2;3;4})),"DNF")),"")</f>
        <v>74</v>
      </c>
      <c r="P9" s="33">
        <f t="shared" ref="P9:P19" si="3">IFERROR(RANK(O9,$O$8:$O$19,1),O9)</f>
        <v>4</v>
      </c>
    </row>
    <row r="10" spans="1:16" ht="16.95" customHeight="1" x14ac:dyDescent="0.3">
      <c r="A10" s="58"/>
      <c r="B10" s="37" t="s">
        <v>345</v>
      </c>
      <c r="C10" s="4" t="str">
        <f>$M$9</f>
        <v>VELEN</v>
      </c>
      <c r="D10" s="32">
        <v>1</v>
      </c>
      <c r="E10" s="40">
        <v>10</v>
      </c>
      <c r="F10" s="33">
        <v>82</v>
      </c>
      <c r="G10" s="34">
        <v>1.409375E-2</v>
      </c>
      <c r="H10" s="54">
        <f t="shared" si="1"/>
        <v>18</v>
      </c>
      <c r="I10" s="55">
        <f t="shared" si="2"/>
        <v>18</v>
      </c>
      <c r="L10" s="43" t="s">
        <v>244</v>
      </c>
      <c r="M10" s="30" t="s">
        <v>245</v>
      </c>
      <c r="N10" s="3">
        <f>COUNTA(B16:B21)</f>
        <v>6</v>
      </c>
      <c r="O10" s="3" cm="1">
        <f t="array" ref="O10">IFERROR(IF(N10&lt;4,"MS",IF(COUNT(H16:H21)&gt;3,SUM(SMALL(H16:H21,{1;2;3;4})),"DNF")),"")</f>
        <v>24</v>
      </c>
      <c r="P10" s="30">
        <f t="shared" si="3"/>
        <v>2</v>
      </c>
    </row>
    <row r="11" spans="1:16" ht="16.95" customHeight="1" x14ac:dyDescent="0.3">
      <c r="A11" s="58"/>
      <c r="B11" s="37" t="s">
        <v>346</v>
      </c>
      <c r="C11" s="4" t="str">
        <f t="shared" ref="C11:C15" si="4">$M$9</f>
        <v>VELEN</v>
      </c>
      <c r="D11" s="32">
        <v>1</v>
      </c>
      <c r="E11" s="40">
        <v>9</v>
      </c>
      <c r="F11" s="33">
        <v>53</v>
      </c>
      <c r="G11" s="34">
        <v>1.4104166666666666E-2</v>
      </c>
      <c r="H11" s="54">
        <f t="shared" si="1"/>
        <v>19</v>
      </c>
      <c r="I11" s="55">
        <f t="shared" si="2"/>
        <v>19</v>
      </c>
      <c r="L11" s="42" t="s">
        <v>285</v>
      </c>
      <c r="M11" s="33" t="s">
        <v>286</v>
      </c>
      <c r="N11" s="4">
        <f>COUNTA(B22:B27)</f>
        <v>4</v>
      </c>
      <c r="O11" s="4" cm="1">
        <f t="array" ref="O11">IFERROR(IF(N11&lt;4,"MS",IF(COUNT(H22:H27)&gt;3,SUM(SMALL(H22:H27,{1;2;3;4})),"DNF")),"")</f>
        <v>35</v>
      </c>
      <c r="P11" s="33">
        <f t="shared" si="3"/>
        <v>3</v>
      </c>
    </row>
    <row r="12" spans="1:16" ht="16.95" customHeight="1" x14ac:dyDescent="0.3">
      <c r="A12" s="58"/>
      <c r="B12" s="37" t="s">
        <v>139</v>
      </c>
      <c r="C12" s="4" t="str">
        <f t="shared" si="4"/>
        <v>VELEN</v>
      </c>
      <c r="D12" s="32">
        <v>2</v>
      </c>
      <c r="E12" s="40">
        <v>6</v>
      </c>
      <c r="F12" s="33">
        <v>61</v>
      </c>
      <c r="G12" s="34">
        <v>1.4614583333333334E-2</v>
      </c>
      <c r="H12" s="54">
        <f t="shared" si="1"/>
        <v>20</v>
      </c>
      <c r="I12" s="55">
        <f t="shared" si="2"/>
        <v>20</v>
      </c>
      <c r="L12" s="43"/>
      <c r="M12" s="30"/>
      <c r="N12" s="3">
        <f>COUNTA(B28:B33)</f>
        <v>0</v>
      </c>
      <c r="O12" s="3" t="str" cm="1">
        <f t="array" ref="O12">IFERROR(IF(N12&lt;4,"MS",IF(COUNT(H28:H33)&gt;3,SUM(SMALL(H28:H33,{1;2;3;4})),"DNF")),"")</f>
        <v>MS</v>
      </c>
      <c r="P12" s="30" t="str">
        <f t="shared" si="3"/>
        <v>MS</v>
      </c>
    </row>
    <row r="13" spans="1:16" ht="16.95" customHeight="1" x14ac:dyDescent="0.3">
      <c r="A13" s="58"/>
      <c r="B13" s="37" t="s">
        <v>140</v>
      </c>
      <c r="C13" s="4" t="str">
        <f t="shared" si="4"/>
        <v>VELEN</v>
      </c>
      <c r="D13" s="32">
        <v>2</v>
      </c>
      <c r="E13" s="40">
        <v>9</v>
      </c>
      <c r="F13" s="33">
        <v>95</v>
      </c>
      <c r="G13" s="34">
        <v>1.4083333333333333E-2</v>
      </c>
      <c r="H13" s="54">
        <f t="shared" si="1"/>
        <v>17</v>
      </c>
      <c r="I13" s="55">
        <f t="shared" si="2"/>
        <v>17</v>
      </c>
      <c r="L13" s="42"/>
      <c r="M13" s="33"/>
      <c r="N13" s="4">
        <f>COUNTA(B34:B39)</f>
        <v>0</v>
      </c>
      <c r="O13" s="4" t="str" cm="1">
        <f t="array" ref="O13">IFERROR(IF(N13&lt;4,"MS",IF(COUNT(H34:H39)&gt;3,SUM(SMALL(H34:H39,{1;2;3;4})),"DNF")),"")</f>
        <v>MS</v>
      </c>
      <c r="P13" s="33" t="str">
        <f t="shared" si="3"/>
        <v>MS</v>
      </c>
    </row>
    <row r="14" spans="1:16" ht="16.95" customHeight="1" x14ac:dyDescent="0.3">
      <c r="A14" s="58"/>
      <c r="B14" s="37"/>
      <c r="C14" s="4" t="str">
        <f t="shared" si="4"/>
        <v>VELEN</v>
      </c>
      <c r="D14" s="32"/>
      <c r="E14" s="40"/>
      <c r="F14" s="33"/>
      <c r="G14" s="34"/>
      <c r="H14" s="54" t="str">
        <f t="shared" si="1"/>
        <v/>
      </c>
      <c r="I14" s="55" t="str">
        <f t="shared" si="2"/>
        <v/>
      </c>
      <c r="L14" s="43"/>
      <c r="M14" s="30"/>
      <c r="N14" s="3">
        <f>COUNTA(B40:B45)</f>
        <v>0</v>
      </c>
      <c r="O14" s="3" t="str" cm="1">
        <f t="array" ref="O14">IFERROR(IF(N14&lt;4,"MS",IF(COUNT(H40:H45)&gt;3,SUM(SMALL(H40:H45,{1;2;3;4})),"DNF")),"")</f>
        <v>MS</v>
      </c>
      <c r="P14" s="30" t="str">
        <f t="shared" si="3"/>
        <v>MS</v>
      </c>
    </row>
    <row r="15" spans="1:16" ht="16.95" customHeight="1" x14ac:dyDescent="0.3">
      <c r="A15" s="58"/>
      <c r="B15" s="37"/>
      <c r="C15" s="4" t="str">
        <f t="shared" si="4"/>
        <v>VELEN</v>
      </c>
      <c r="D15" s="32"/>
      <c r="E15" s="40"/>
      <c r="F15" s="33"/>
      <c r="G15" s="34"/>
      <c r="H15" s="54" t="str">
        <f t="shared" si="1"/>
        <v/>
      </c>
      <c r="I15" s="55" t="str">
        <f t="shared" si="2"/>
        <v/>
      </c>
      <c r="L15" s="42"/>
      <c r="M15" s="33"/>
      <c r="N15" s="4">
        <f>COUNTA(B46:B51)</f>
        <v>0</v>
      </c>
      <c r="O15" s="4" t="str" cm="1">
        <f t="array" ref="O15">IFERROR(IF(N15&lt;4,"MS",IF(COUNT(H46:H51)&gt;3,SUM(SMALL(H46:H51,{1;2;3;4})),"DNF")),"")</f>
        <v>MS</v>
      </c>
      <c r="P15" s="33" t="str">
        <f t="shared" si="3"/>
        <v>MS</v>
      </c>
    </row>
    <row r="16" spans="1:16" ht="16.95" customHeight="1" x14ac:dyDescent="0.3">
      <c r="A16" s="57"/>
      <c r="B16" s="36" t="s">
        <v>246</v>
      </c>
      <c r="C16" s="3" t="str">
        <f>$M$10</f>
        <v>SZSJH</v>
      </c>
      <c r="D16" s="25">
        <v>2</v>
      </c>
      <c r="E16" s="39">
        <v>8</v>
      </c>
      <c r="F16" s="30">
        <v>29</v>
      </c>
      <c r="G16" s="31">
        <v>9.1817129629629627E-3</v>
      </c>
      <c r="H16" s="52">
        <f t="shared" si="1"/>
        <v>3</v>
      </c>
      <c r="I16" s="53">
        <f t="shared" si="2"/>
        <v>3</v>
      </c>
      <c r="L16" s="43"/>
      <c r="M16" s="30"/>
      <c r="N16" s="3">
        <f>COUNTA(B52:B57)</f>
        <v>0</v>
      </c>
      <c r="O16" s="3" t="str" cm="1">
        <f t="array" ref="O16">IFERROR(IF(N16&lt;4,"MS",IF(COUNT(H52:H57)&gt;3,SUM(SMALL(H52:H57,{1;2;3;4})),"DNF")),"")</f>
        <v>MS</v>
      </c>
      <c r="P16" s="30" t="str">
        <f t="shared" si="3"/>
        <v>MS</v>
      </c>
    </row>
    <row r="17" spans="1:16" ht="16.95" customHeight="1" x14ac:dyDescent="0.3">
      <c r="A17" s="57"/>
      <c r="B17" s="36" t="s">
        <v>247</v>
      </c>
      <c r="C17" s="3" t="str">
        <f t="shared" ref="C17:C21" si="5">$M$10</f>
        <v>SZSJH</v>
      </c>
      <c r="D17" s="25">
        <v>2</v>
      </c>
      <c r="E17" s="39">
        <v>8</v>
      </c>
      <c r="F17" s="30">
        <v>69</v>
      </c>
      <c r="G17" s="31">
        <v>1.1828703703703704E-2</v>
      </c>
      <c r="H17" s="52">
        <f t="shared" si="1"/>
        <v>14</v>
      </c>
      <c r="I17" s="53">
        <f t="shared" si="2"/>
        <v>14</v>
      </c>
      <c r="L17" s="42"/>
      <c r="M17" s="33"/>
      <c r="N17" s="4">
        <f>COUNTA(B58:B63)</f>
        <v>0</v>
      </c>
      <c r="O17" s="4" t="str" cm="1">
        <f t="array" ref="O17">IFERROR(IF(N17&lt;4,"MS",IF(COUNT(H58:H63)&gt;3,SUM(SMALL(H58:H63,{1;2;3;4})),"DNF")),"")</f>
        <v>MS</v>
      </c>
      <c r="P17" s="33" t="str">
        <f t="shared" si="3"/>
        <v>MS</v>
      </c>
    </row>
    <row r="18" spans="1:16" ht="16.95" customHeight="1" x14ac:dyDescent="0.3">
      <c r="A18" s="57"/>
      <c r="B18" s="36" t="s">
        <v>248</v>
      </c>
      <c r="C18" s="3" t="str">
        <f t="shared" si="5"/>
        <v>SZSJH</v>
      </c>
      <c r="D18" s="25">
        <v>2</v>
      </c>
      <c r="E18" s="39">
        <v>8</v>
      </c>
      <c r="F18" s="30">
        <v>50</v>
      </c>
      <c r="G18" s="31">
        <v>8.2997685185185188E-3</v>
      </c>
      <c r="H18" s="52">
        <f t="shared" si="1"/>
        <v>1</v>
      </c>
      <c r="I18" s="53">
        <f t="shared" si="2"/>
        <v>1</v>
      </c>
      <c r="L18" s="43"/>
      <c r="M18" s="30"/>
      <c r="N18" s="3">
        <f>COUNTA(B64:B69)</f>
        <v>0</v>
      </c>
      <c r="O18" s="3" t="str" cm="1">
        <f t="array" ref="O18">IFERROR(IF(N18&lt;4,"MS",IF(COUNT(H64:H69)&gt;3,SUM(SMALL(H64:H69,{1;2;3;4})),"DNF")),"")</f>
        <v>MS</v>
      </c>
      <c r="P18" s="30" t="str">
        <f t="shared" si="3"/>
        <v>MS</v>
      </c>
    </row>
    <row r="19" spans="1:16" ht="16.95" customHeight="1" x14ac:dyDescent="0.3">
      <c r="A19" s="57"/>
      <c r="B19" s="36" t="s">
        <v>249</v>
      </c>
      <c r="C19" s="3" t="str">
        <f t="shared" si="5"/>
        <v>SZSJH</v>
      </c>
      <c r="D19" s="25">
        <v>1</v>
      </c>
      <c r="E19" s="39">
        <v>10</v>
      </c>
      <c r="F19" s="30">
        <v>37</v>
      </c>
      <c r="G19" s="31">
        <v>1.112962962962963E-2</v>
      </c>
      <c r="H19" s="52">
        <f t="shared" si="1"/>
        <v>12</v>
      </c>
      <c r="I19" s="53">
        <f t="shared" si="2"/>
        <v>12</v>
      </c>
      <c r="L19" s="42"/>
      <c r="M19" s="33"/>
      <c r="N19" s="4">
        <f>COUNTA(B70:B75)</f>
        <v>0</v>
      </c>
      <c r="O19" s="4" t="str" cm="1">
        <f t="array" ref="O19">IFERROR(IF(N19&lt;4,"MS",IF(COUNT(H70:H75)&gt;3,SUM(SMALL(H70:H75,{1;2;3;4})),"DNF")),"")</f>
        <v>MS</v>
      </c>
      <c r="P19" s="33" t="str">
        <f t="shared" si="3"/>
        <v>MS</v>
      </c>
    </row>
    <row r="20" spans="1:16" ht="16.95" customHeight="1" x14ac:dyDescent="0.3">
      <c r="A20" s="57"/>
      <c r="B20" s="36" t="s">
        <v>250</v>
      </c>
      <c r="C20" s="3" t="str">
        <f t="shared" si="5"/>
        <v>SZSJH</v>
      </c>
      <c r="D20" s="25">
        <v>1</v>
      </c>
      <c r="E20" s="39">
        <v>8</v>
      </c>
      <c r="F20" s="30">
        <v>32</v>
      </c>
      <c r="G20" s="31">
        <v>1.2737268518518519E-2</v>
      </c>
      <c r="H20" s="52">
        <f t="shared" si="1"/>
        <v>15</v>
      </c>
      <c r="I20" s="53">
        <f t="shared" si="2"/>
        <v>15</v>
      </c>
    </row>
    <row r="21" spans="1:16" ht="16.95" customHeight="1" x14ac:dyDescent="0.3">
      <c r="A21" s="57"/>
      <c r="B21" s="36" t="s">
        <v>251</v>
      </c>
      <c r="C21" s="3" t="str">
        <f t="shared" si="5"/>
        <v>SZSJH</v>
      </c>
      <c r="D21" s="25">
        <v>1</v>
      </c>
      <c r="E21" s="39">
        <v>9</v>
      </c>
      <c r="F21" s="30">
        <v>97</v>
      </c>
      <c r="G21" s="31">
        <v>1.0109953703703704E-2</v>
      </c>
      <c r="H21" s="52">
        <f t="shared" si="1"/>
        <v>8</v>
      </c>
      <c r="I21" s="53">
        <f t="shared" si="2"/>
        <v>8</v>
      </c>
      <c r="L21" s="10" t="s">
        <v>12</v>
      </c>
      <c r="M21" s="10"/>
      <c r="N21" s="11">
        <f>SUM(N8:N19)</f>
        <v>20</v>
      </c>
    </row>
    <row r="22" spans="1:16" ht="16.95" customHeight="1" x14ac:dyDescent="0.3">
      <c r="A22" s="58"/>
      <c r="B22" s="37" t="s">
        <v>287</v>
      </c>
      <c r="C22" s="4" t="str">
        <f>$M$11</f>
        <v>OATGMJH</v>
      </c>
      <c r="D22" s="32">
        <v>1</v>
      </c>
      <c r="E22" s="40">
        <v>10</v>
      </c>
      <c r="F22" s="33">
        <v>36</v>
      </c>
      <c r="G22" s="34">
        <v>1.0835648148148148E-2</v>
      </c>
      <c r="H22" s="54">
        <f t="shared" si="1"/>
        <v>11</v>
      </c>
      <c r="I22" s="55">
        <f t="shared" si="2"/>
        <v>11</v>
      </c>
    </row>
    <row r="23" spans="1:16" ht="16.95" customHeight="1" x14ac:dyDescent="0.3">
      <c r="A23" s="58"/>
      <c r="B23" s="37" t="s">
        <v>288</v>
      </c>
      <c r="C23" s="4" t="str">
        <f t="shared" ref="C23:C27" si="6">$M$11</f>
        <v>OATGMJH</v>
      </c>
      <c r="D23" s="32">
        <v>1</v>
      </c>
      <c r="E23" s="40">
        <v>9</v>
      </c>
      <c r="F23" s="33">
        <v>85</v>
      </c>
      <c r="G23" s="34">
        <v>1.0541666666666666E-2</v>
      </c>
      <c r="H23" s="54">
        <f t="shared" si="1"/>
        <v>9</v>
      </c>
      <c r="I23" s="55">
        <f t="shared" si="2"/>
        <v>9</v>
      </c>
      <c r="L23" s="62" t="s">
        <v>176</v>
      </c>
      <c r="M23" s="62"/>
      <c r="N23" s="62"/>
      <c r="O23" s="62"/>
      <c r="P23" s="62"/>
    </row>
    <row r="24" spans="1:16" ht="16.95" customHeight="1" x14ac:dyDescent="0.3">
      <c r="A24" s="58"/>
      <c r="B24" s="37" t="s">
        <v>289</v>
      </c>
      <c r="C24" s="4" t="str">
        <f t="shared" si="6"/>
        <v>OATGMJH</v>
      </c>
      <c r="D24" s="32">
        <v>1</v>
      </c>
      <c r="E24" s="40">
        <v>9</v>
      </c>
      <c r="F24" s="33">
        <v>4</v>
      </c>
      <c r="G24" s="34">
        <v>9.6493055555555568E-3</v>
      </c>
      <c r="H24" s="54">
        <f t="shared" si="1"/>
        <v>5</v>
      </c>
      <c r="I24" s="55">
        <f t="shared" si="2"/>
        <v>5</v>
      </c>
      <c r="L24" s="63"/>
      <c r="M24" s="63"/>
      <c r="N24" s="63"/>
      <c r="O24" s="63"/>
      <c r="P24" s="63"/>
    </row>
    <row r="25" spans="1:16" ht="16.95" customHeight="1" x14ac:dyDescent="0.3">
      <c r="A25" s="58"/>
      <c r="B25" s="37" t="s">
        <v>290</v>
      </c>
      <c r="C25" s="4" t="str">
        <f t="shared" si="6"/>
        <v>OATGMJH</v>
      </c>
      <c r="D25" s="32">
        <v>3</v>
      </c>
      <c r="E25" s="40">
        <v>7</v>
      </c>
      <c r="F25" s="33">
        <v>93</v>
      </c>
      <c r="G25" s="34">
        <v>1.0782407407407407E-2</v>
      </c>
      <c r="H25" s="54">
        <f t="shared" si="1"/>
        <v>10</v>
      </c>
      <c r="I25" s="55">
        <f t="shared" si="2"/>
        <v>10</v>
      </c>
      <c r="L25" s="63"/>
      <c r="M25" s="63"/>
      <c r="N25" s="63"/>
      <c r="O25" s="63"/>
      <c r="P25" s="63"/>
    </row>
    <row r="26" spans="1:16" ht="16.95" customHeight="1" x14ac:dyDescent="0.3">
      <c r="A26" s="58"/>
      <c r="B26" s="37"/>
      <c r="C26" s="4" t="str">
        <f t="shared" si="6"/>
        <v>OATGMJH</v>
      </c>
      <c r="D26" s="32"/>
      <c r="E26" s="40"/>
      <c r="F26" s="33"/>
      <c r="G26" s="34"/>
      <c r="H26" s="54" t="str">
        <f t="shared" si="1"/>
        <v/>
      </c>
      <c r="I26" s="55" t="str">
        <f t="shared" si="2"/>
        <v/>
      </c>
      <c r="L26" s="63"/>
      <c r="M26" s="63"/>
      <c r="N26" s="63"/>
      <c r="O26" s="63"/>
      <c r="P26" s="63"/>
    </row>
    <row r="27" spans="1:16" ht="16.95" customHeight="1" x14ac:dyDescent="0.3">
      <c r="A27" s="58"/>
      <c r="B27" s="37"/>
      <c r="C27" s="4" t="str">
        <f t="shared" si="6"/>
        <v>OATGMJH</v>
      </c>
      <c r="D27" s="32"/>
      <c r="E27" s="40"/>
      <c r="F27" s="33"/>
      <c r="G27" s="34"/>
      <c r="H27" s="54" t="str">
        <f t="shared" si="1"/>
        <v/>
      </c>
      <c r="I27" s="55" t="str">
        <f t="shared" si="2"/>
        <v/>
      </c>
      <c r="L27" s="63"/>
      <c r="M27" s="63"/>
      <c r="N27" s="63"/>
      <c r="O27" s="63"/>
      <c r="P27" s="63"/>
    </row>
    <row r="28" spans="1:16" ht="16.95" customHeight="1" x14ac:dyDescent="0.3">
      <c r="A28" s="57"/>
      <c r="B28" s="36"/>
      <c r="C28" s="3">
        <f>$M$12</f>
        <v>0</v>
      </c>
      <c r="D28" s="25"/>
      <c r="E28" s="39"/>
      <c r="F28" s="30"/>
      <c r="G28" s="31"/>
      <c r="H28" s="52" t="str">
        <f t="shared" si="1"/>
        <v/>
      </c>
      <c r="I28" s="53" t="str">
        <f t="shared" si="2"/>
        <v/>
      </c>
      <c r="L28" s="63"/>
      <c r="M28" s="63"/>
      <c r="N28" s="63"/>
      <c r="O28" s="63"/>
      <c r="P28" s="63"/>
    </row>
    <row r="29" spans="1:16" ht="16.95" customHeight="1" x14ac:dyDescent="0.3">
      <c r="A29" s="57"/>
      <c r="B29" s="36"/>
      <c r="C29" s="3">
        <f t="shared" ref="C29:C33" si="7">$M$12</f>
        <v>0</v>
      </c>
      <c r="D29" s="25"/>
      <c r="E29" s="39"/>
      <c r="F29" s="30"/>
      <c r="G29" s="31"/>
      <c r="H29" s="52" t="str">
        <f t="shared" si="1"/>
        <v/>
      </c>
      <c r="I29" s="53" t="str">
        <f t="shared" si="2"/>
        <v/>
      </c>
      <c r="L29" s="63"/>
      <c r="M29" s="63"/>
      <c r="N29" s="63"/>
      <c r="O29" s="63"/>
      <c r="P29" s="63"/>
    </row>
    <row r="30" spans="1:16" ht="16.95" customHeight="1" x14ac:dyDescent="0.3">
      <c r="A30" s="57"/>
      <c r="B30" s="36"/>
      <c r="C30" s="3">
        <f t="shared" si="7"/>
        <v>0</v>
      </c>
      <c r="D30" s="25"/>
      <c r="E30" s="39"/>
      <c r="F30" s="30"/>
      <c r="G30" s="31"/>
      <c r="H30" s="52" t="str">
        <f t="shared" si="1"/>
        <v/>
      </c>
      <c r="I30" s="53" t="str">
        <f t="shared" si="2"/>
        <v/>
      </c>
      <c r="L30" s="63"/>
      <c r="M30" s="63"/>
      <c r="N30" s="63"/>
      <c r="O30" s="63"/>
      <c r="P30" s="63"/>
    </row>
    <row r="31" spans="1:16" ht="16.95" customHeight="1" x14ac:dyDescent="0.3">
      <c r="A31" s="57"/>
      <c r="B31" s="36"/>
      <c r="C31" s="3">
        <f t="shared" si="7"/>
        <v>0</v>
      </c>
      <c r="D31" s="25"/>
      <c r="E31" s="39"/>
      <c r="F31" s="30"/>
      <c r="G31" s="31"/>
      <c r="H31" s="52" t="str">
        <f t="shared" si="1"/>
        <v/>
      </c>
      <c r="I31" s="53" t="str">
        <f t="shared" si="2"/>
        <v/>
      </c>
      <c r="L31" s="63"/>
      <c r="M31" s="63"/>
      <c r="N31" s="63"/>
      <c r="O31" s="63"/>
      <c r="P31" s="63"/>
    </row>
    <row r="32" spans="1:16" ht="16.95" customHeight="1" x14ac:dyDescent="0.3">
      <c r="A32" s="57"/>
      <c r="B32" s="36"/>
      <c r="C32" s="3">
        <f t="shared" si="7"/>
        <v>0</v>
      </c>
      <c r="D32" s="25"/>
      <c r="E32" s="39"/>
      <c r="F32" s="30"/>
      <c r="G32" s="31"/>
      <c r="H32" s="52" t="str">
        <f t="shared" si="1"/>
        <v/>
      </c>
      <c r="I32" s="53" t="str">
        <f t="shared" si="2"/>
        <v/>
      </c>
      <c r="L32" s="63"/>
      <c r="M32" s="63"/>
      <c r="N32" s="63"/>
      <c r="O32" s="63"/>
      <c r="P32" s="63"/>
    </row>
    <row r="33" spans="1:16" ht="16.95" customHeight="1" x14ac:dyDescent="0.3">
      <c r="A33" s="57"/>
      <c r="B33" s="36"/>
      <c r="C33" s="3">
        <f t="shared" si="7"/>
        <v>0</v>
      </c>
      <c r="D33" s="25"/>
      <c r="E33" s="39"/>
      <c r="F33" s="30"/>
      <c r="G33" s="31"/>
      <c r="H33" s="52" t="str">
        <f t="shared" si="1"/>
        <v/>
      </c>
      <c r="I33" s="53" t="str">
        <f t="shared" si="2"/>
        <v/>
      </c>
      <c r="L33" s="63"/>
      <c r="M33" s="63"/>
      <c r="N33" s="63"/>
      <c r="O33" s="63"/>
      <c r="P33" s="63"/>
    </row>
    <row r="34" spans="1:16" ht="16.95" customHeight="1" x14ac:dyDescent="0.3">
      <c r="A34" s="58"/>
      <c r="B34" s="37"/>
      <c r="C34" s="4">
        <f>$M$13</f>
        <v>0</v>
      </c>
      <c r="D34" s="32"/>
      <c r="E34" s="40"/>
      <c r="F34" s="33"/>
      <c r="G34" s="34"/>
      <c r="H34" s="54" t="str">
        <f t="shared" si="1"/>
        <v/>
      </c>
      <c r="I34" s="55" t="str">
        <f t="shared" si="2"/>
        <v/>
      </c>
      <c r="L34" s="63"/>
      <c r="M34" s="63"/>
      <c r="N34" s="63"/>
      <c r="O34" s="63"/>
      <c r="P34" s="63"/>
    </row>
    <row r="35" spans="1:16" ht="16.95" customHeight="1" x14ac:dyDescent="0.3">
      <c r="A35" s="58"/>
      <c r="B35" s="37"/>
      <c r="C35" s="4">
        <f t="shared" ref="C35:C39" si="8">$M$13</f>
        <v>0</v>
      </c>
      <c r="D35" s="32"/>
      <c r="E35" s="40"/>
      <c r="F35" s="33"/>
      <c r="G35" s="34"/>
      <c r="H35" s="54" t="str">
        <f t="shared" si="1"/>
        <v/>
      </c>
      <c r="I35" s="55" t="str">
        <f t="shared" si="2"/>
        <v/>
      </c>
    </row>
    <row r="36" spans="1:16" ht="16.95" customHeight="1" x14ac:dyDescent="0.3">
      <c r="A36" s="58"/>
      <c r="B36" s="37"/>
      <c r="C36" s="4">
        <f t="shared" si="8"/>
        <v>0</v>
      </c>
      <c r="D36" s="32"/>
      <c r="E36" s="40"/>
      <c r="F36" s="33"/>
      <c r="G36" s="34"/>
      <c r="H36" s="54" t="str">
        <f t="shared" si="1"/>
        <v/>
      </c>
      <c r="I36" s="55" t="str">
        <f t="shared" si="2"/>
        <v/>
      </c>
    </row>
    <row r="37" spans="1:16" ht="16.95" customHeight="1" x14ac:dyDescent="0.3">
      <c r="A37" s="58"/>
      <c r="B37" s="37"/>
      <c r="C37" s="4">
        <f t="shared" si="8"/>
        <v>0</v>
      </c>
      <c r="D37" s="32"/>
      <c r="E37" s="40"/>
      <c r="F37" s="33"/>
      <c r="G37" s="34"/>
      <c r="H37" s="54" t="str">
        <f t="shared" si="1"/>
        <v/>
      </c>
      <c r="I37" s="55" t="str">
        <f t="shared" si="2"/>
        <v/>
      </c>
    </row>
    <row r="38" spans="1:16" ht="16.95" customHeight="1" x14ac:dyDescent="0.3">
      <c r="A38" s="58"/>
      <c r="B38" s="37"/>
      <c r="C38" s="4">
        <f t="shared" si="8"/>
        <v>0</v>
      </c>
      <c r="D38" s="32"/>
      <c r="E38" s="40"/>
      <c r="F38" s="33"/>
      <c r="G38" s="34"/>
      <c r="H38" s="54" t="str">
        <f t="shared" si="1"/>
        <v/>
      </c>
      <c r="I38" s="55" t="str">
        <f t="shared" si="2"/>
        <v/>
      </c>
    </row>
    <row r="39" spans="1:16" ht="16.95" customHeight="1" x14ac:dyDescent="0.3">
      <c r="A39" s="58"/>
      <c r="B39" s="37"/>
      <c r="C39" s="4">
        <f t="shared" si="8"/>
        <v>0</v>
      </c>
      <c r="D39" s="32"/>
      <c r="E39" s="40"/>
      <c r="F39" s="33"/>
      <c r="G39" s="34"/>
      <c r="H39" s="54" t="str">
        <f t="shared" si="1"/>
        <v/>
      </c>
      <c r="I39" s="55" t="str">
        <f t="shared" si="2"/>
        <v/>
      </c>
    </row>
    <row r="40" spans="1:16" x14ac:dyDescent="0.3">
      <c r="A40" s="57"/>
      <c r="B40" s="36"/>
      <c r="C40" s="3">
        <f>$M$14</f>
        <v>0</v>
      </c>
      <c r="D40" s="25"/>
      <c r="E40" s="39"/>
      <c r="F40" s="30"/>
      <c r="G40" s="31"/>
      <c r="H40" s="52" t="str">
        <f t="shared" si="1"/>
        <v/>
      </c>
      <c r="I40" s="53" t="str">
        <f t="shared" si="2"/>
        <v/>
      </c>
    </row>
    <row r="41" spans="1:16" x14ac:dyDescent="0.3">
      <c r="A41" s="57"/>
      <c r="B41" s="36"/>
      <c r="C41" s="3">
        <f t="shared" ref="C41:C45" si="9">$M$14</f>
        <v>0</v>
      </c>
      <c r="D41" s="25"/>
      <c r="E41" s="39"/>
      <c r="F41" s="30"/>
      <c r="G41" s="31"/>
      <c r="H41" s="52" t="str">
        <f t="shared" si="1"/>
        <v/>
      </c>
      <c r="I41" s="53" t="str">
        <f t="shared" si="2"/>
        <v/>
      </c>
    </row>
    <row r="42" spans="1:16" x14ac:dyDescent="0.3">
      <c r="A42" s="57"/>
      <c r="B42" s="36"/>
      <c r="C42" s="3">
        <f t="shared" si="9"/>
        <v>0</v>
      </c>
      <c r="D42" s="25"/>
      <c r="E42" s="39"/>
      <c r="F42" s="30"/>
      <c r="G42" s="31"/>
      <c r="H42" s="52" t="str">
        <f t="shared" si="1"/>
        <v/>
      </c>
      <c r="I42" s="53" t="str">
        <f t="shared" si="2"/>
        <v/>
      </c>
    </row>
    <row r="43" spans="1:16" x14ac:dyDescent="0.3">
      <c r="A43" s="57"/>
      <c r="B43" s="36"/>
      <c r="C43" s="3">
        <f t="shared" si="9"/>
        <v>0</v>
      </c>
      <c r="D43" s="25"/>
      <c r="E43" s="39"/>
      <c r="F43" s="30"/>
      <c r="G43" s="31"/>
      <c r="H43" s="52" t="str">
        <f t="shared" si="1"/>
        <v/>
      </c>
      <c r="I43" s="53" t="str">
        <f t="shared" si="2"/>
        <v/>
      </c>
    </row>
    <row r="44" spans="1:16" x14ac:dyDescent="0.3">
      <c r="A44" s="57"/>
      <c r="B44" s="36"/>
      <c r="C44" s="3">
        <f t="shared" si="9"/>
        <v>0</v>
      </c>
      <c r="D44" s="25"/>
      <c r="E44" s="39"/>
      <c r="F44" s="30"/>
      <c r="G44" s="31"/>
      <c r="H44" s="52" t="str">
        <f t="shared" si="1"/>
        <v/>
      </c>
      <c r="I44" s="53" t="str">
        <f t="shared" si="2"/>
        <v/>
      </c>
    </row>
    <row r="45" spans="1:16" x14ac:dyDescent="0.3">
      <c r="A45" s="57"/>
      <c r="B45" s="36"/>
      <c r="C45" s="3">
        <f t="shared" si="9"/>
        <v>0</v>
      </c>
      <c r="D45" s="25"/>
      <c r="E45" s="39"/>
      <c r="F45" s="30"/>
      <c r="G45" s="31"/>
      <c r="H45" s="52" t="str">
        <f t="shared" si="1"/>
        <v/>
      </c>
      <c r="I45" s="53" t="str">
        <f t="shared" si="2"/>
        <v/>
      </c>
    </row>
    <row r="46" spans="1:16" x14ac:dyDescent="0.3">
      <c r="A46" s="58"/>
      <c r="B46" s="37"/>
      <c r="C46" s="4">
        <f>$M$15</f>
        <v>0</v>
      </c>
      <c r="D46" s="32"/>
      <c r="E46" s="40"/>
      <c r="F46" s="33"/>
      <c r="G46" s="34"/>
      <c r="H46" s="54" t="str">
        <f t="shared" si="1"/>
        <v/>
      </c>
      <c r="I46" s="55" t="str">
        <f t="shared" si="2"/>
        <v/>
      </c>
    </row>
    <row r="47" spans="1:16" x14ac:dyDescent="0.3">
      <c r="A47" s="58"/>
      <c r="B47" s="37"/>
      <c r="C47" s="4">
        <f t="shared" ref="C47:C51" si="10">$M$15</f>
        <v>0</v>
      </c>
      <c r="D47" s="32"/>
      <c r="E47" s="40"/>
      <c r="F47" s="33"/>
      <c r="G47" s="34"/>
      <c r="H47" s="54" t="str">
        <f t="shared" si="1"/>
        <v/>
      </c>
      <c r="I47" s="55" t="str">
        <f t="shared" si="2"/>
        <v/>
      </c>
    </row>
    <row r="48" spans="1:16" x14ac:dyDescent="0.3">
      <c r="A48" s="58"/>
      <c r="B48" s="37"/>
      <c r="C48" s="4">
        <f t="shared" si="10"/>
        <v>0</v>
      </c>
      <c r="D48" s="32"/>
      <c r="E48" s="40"/>
      <c r="F48" s="33"/>
      <c r="G48" s="34"/>
      <c r="H48" s="54" t="str">
        <f t="shared" si="1"/>
        <v/>
      </c>
      <c r="I48" s="55" t="str">
        <f t="shared" si="2"/>
        <v/>
      </c>
    </row>
    <row r="49" spans="1:9" x14ac:dyDescent="0.3">
      <c r="A49" s="58"/>
      <c r="B49" s="37"/>
      <c r="C49" s="4">
        <f t="shared" si="10"/>
        <v>0</v>
      </c>
      <c r="D49" s="32"/>
      <c r="E49" s="40"/>
      <c r="F49" s="33"/>
      <c r="G49" s="34"/>
      <c r="H49" s="54" t="str">
        <f t="shared" si="1"/>
        <v/>
      </c>
      <c r="I49" s="55" t="str">
        <f t="shared" si="2"/>
        <v/>
      </c>
    </row>
    <row r="50" spans="1:9" x14ac:dyDescent="0.3">
      <c r="A50" s="58"/>
      <c r="B50" s="37"/>
      <c r="C50" s="4">
        <f t="shared" si="10"/>
        <v>0</v>
      </c>
      <c r="D50" s="32"/>
      <c r="E50" s="40"/>
      <c r="F50" s="33"/>
      <c r="G50" s="34"/>
      <c r="H50" s="54" t="str">
        <f t="shared" si="1"/>
        <v/>
      </c>
      <c r="I50" s="55" t="str">
        <f t="shared" si="2"/>
        <v/>
      </c>
    </row>
    <row r="51" spans="1:9" x14ac:dyDescent="0.3">
      <c r="A51" s="58"/>
      <c r="B51" s="37"/>
      <c r="C51" s="4">
        <f t="shared" si="10"/>
        <v>0</v>
      </c>
      <c r="D51" s="32"/>
      <c r="E51" s="40"/>
      <c r="F51" s="33"/>
      <c r="G51" s="34"/>
      <c r="H51" s="54" t="str">
        <f t="shared" si="1"/>
        <v/>
      </c>
      <c r="I51" s="55" t="str">
        <f t="shared" si="2"/>
        <v/>
      </c>
    </row>
    <row r="52" spans="1:9" x14ac:dyDescent="0.3">
      <c r="A52" s="57"/>
      <c r="B52" s="36"/>
      <c r="C52" s="3">
        <f>$M$16</f>
        <v>0</v>
      </c>
      <c r="D52" s="25"/>
      <c r="E52" s="39"/>
      <c r="F52" s="30"/>
      <c r="G52" s="31"/>
      <c r="H52" s="52" t="str">
        <f t="shared" si="1"/>
        <v/>
      </c>
      <c r="I52" s="53" t="str">
        <f t="shared" si="2"/>
        <v/>
      </c>
    </row>
    <row r="53" spans="1:9" x14ac:dyDescent="0.3">
      <c r="A53" s="57"/>
      <c r="B53" s="36"/>
      <c r="C53" s="3">
        <f t="shared" ref="C53:C57" si="11">$M$16</f>
        <v>0</v>
      </c>
      <c r="D53" s="25"/>
      <c r="E53" s="39"/>
      <c r="F53" s="30"/>
      <c r="G53" s="31"/>
      <c r="H53" s="52" t="str">
        <f t="shared" si="1"/>
        <v/>
      </c>
      <c r="I53" s="53" t="str">
        <f t="shared" si="2"/>
        <v/>
      </c>
    </row>
    <row r="54" spans="1:9" x14ac:dyDescent="0.3">
      <c r="A54" s="57"/>
      <c r="B54" s="36"/>
      <c r="C54" s="3">
        <f t="shared" si="11"/>
        <v>0</v>
      </c>
      <c r="D54" s="25"/>
      <c r="E54" s="39"/>
      <c r="F54" s="30"/>
      <c r="G54" s="31"/>
      <c r="H54" s="52" t="str">
        <f t="shared" si="1"/>
        <v/>
      </c>
      <c r="I54" s="53" t="str">
        <f t="shared" si="2"/>
        <v/>
      </c>
    </row>
    <row r="55" spans="1:9" x14ac:dyDescent="0.3">
      <c r="A55" s="57"/>
      <c r="B55" s="36"/>
      <c r="C55" s="3">
        <f t="shared" si="11"/>
        <v>0</v>
      </c>
      <c r="D55" s="25"/>
      <c r="E55" s="39"/>
      <c r="F55" s="30"/>
      <c r="G55" s="31"/>
      <c r="H55" s="52" t="str">
        <f t="shared" si="1"/>
        <v/>
      </c>
      <c r="I55" s="53" t="str">
        <f t="shared" si="2"/>
        <v/>
      </c>
    </row>
    <row r="56" spans="1:9" x14ac:dyDescent="0.3">
      <c r="A56" s="57"/>
      <c r="B56" s="36"/>
      <c r="C56" s="3">
        <f t="shared" si="11"/>
        <v>0</v>
      </c>
      <c r="D56" s="25"/>
      <c r="E56" s="39"/>
      <c r="F56" s="30"/>
      <c r="G56" s="31"/>
      <c r="H56" s="52" t="str">
        <f t="shared" si="1"/>
        <v/>
      </c>
      <c r="I56" s="53" t="str">
        <f t="shared" si="2"/>
        <v/>
      </c>
    </row>
    <row r="57" spans="1:9" x14ac:dyDescent="0.3">
      <c r="A57" s="57"/>
      <c r="B57" s="36"/>
      <c r="C57" s="3">
        <f t="shared" si="11"/>
        <v>0</v>
      </c>
      <c r="D57" s="25"/>
      <c r="E57" s="39"/>
      <c r="F57" s="30"/>
      <c r="G57" s="31"/>
      <c r="H57" s="52" t="str">
        <f t="shared" si="1"/>
        <v/>
      </c>
      <c r="I57" s="53" t="str">
        <f t="shared" si="2"/>
        <v/>
      </c>
    </row>
    <row r="58" spans="1:9" x14ac:dyDescent="0.3">
      <c r="A58" s="58"/>
      <c r="B58" s="37"/>
      <c r="C58" s="4">
        <f>$M$17</f>
        <v>0</v>
      </c>
      <c r="D58" s="32"/>
      <c r="E58" s="40"/>
      <c r="F58" s="33"/>
      <c r="G58" s="34"/>
      <c r="H58" s="54" t="str">
        <f t="shared" si="1"/>
        <v/>
      </c>
      <c r="I58" s="55" t="str">
        <f t="shared" si="2"/>
        <v/>
      </c>
    </row>
    <row r="59" spans="1:9" x14ac:dyDescent="0.3">
      <c r="A59" s="58"/>
      <c r="B59" s="37"/>
      <c r="C59" s="4">
        <f t="shared" ref="C59:C63" si="12">$M$17</f>
        <v>0</v>
      </c>
      <c r="D59" s="32"/>
      <c r="E59" s="40"/>
      <c r="F59" s="33"/>
      <c r="G59" s="34"/>
      <c r="H59" s="54" t="str">
        <f t="shared" si="1"/>
        <v/>
      </c>
      <c r="I59" s="55" t="str">
        <f t="shared" si="2"/>
        <v/>
      </c>
    </row>
    <row r="60" spans="1:9" x14ac:dyDescent="0.3">
      <c r="A60" s="58"/>
      <c r="B60" s="37"/>
      <c r="C60" s="4">
        <f t="shared" si="12"/>
        <v>0</v>
      </c>
      <c r="D60" s="32"/>
      <c r="E60" s="40"/>
      <c r="F60" s="33"/>
      <c r="G60" s="34"/>
      <c r="H60" s="54" t="str">
        <f t="shared" si="1"/>
        <v/>
      </c>
      <c r="I60" s="55" t="str">
        <f t="shared" si="2"/>
        <v/>
      </c>
    </row>
    <row r="61" spans="1:9" x14ac:dyDescent="0.3">
      <c r="A61" s="58"/>
      <c r="B61" s="37"/>
      <c r="C61" s="4">
        <f t="shared" si="12"/>
        <v>0</v>
      </c>
      <c r="D61" s="32"/>
      <c r="E61" s="40"/>
      <c r="F61" s="33"/>
      <c r="G61" s="34"/>
      <c r="H61" s="54" t="str">
        <f t="shared" si="1"/>
        <v/>
      </c>
      <c r="I61" s="55" t="str">
        <f t="shared" si="2"/>
        <v/>
      </c>
    </row>
    <row r="62" spans="1:9" x14ac:dyDescent="0.3">
      <c r="A62" s="58"/>
      <c r="B62" s="37"/>
      <c r="C62" s="4">
        <f t="shared" si="12"/>
        <v>0</v>
      </c>
      <c r="D62" s="32"/>
      <c r="E62" s="40"/>
      <c r="F62" s="33"/>
      <c r="G62" s="34"/>
      <c r="H62" s="54" t="str">
        <f t="shared" si="1"/>
        <v/>
      </c>
      <c r="I62" s="55" t="str">
        <f t="shared" si="2"/>
        <v/>
      </c>
    </row>
    <row r="63" spans="1:9" x14ac:dyDescent="0.3">
      <c r="A63" s="58"/>
      <c r="B63" s="37"/>
      <c r="C63" s="4">
        <f t="shared" si="12"/>
        <v>0</v>
      </c>
      <c r="D63" s="32"/>
      <c r="E63" s="40"/>
      <c r="F63" s="33"/>
      <c r="G63" s="34"/>
      <c r="H63" s="54" t="str">
        <f t="shared" si="1"/>
        <v/>
      </c>
      <c r="I63" s="55" t="str">
        <f t="shared" si="2"/>
        <v/>
      </c>
    </row>
    <row r="64" spans="1:9" x14ac:dyDescent="0.3">
      <c r="A64" s="57"/>
      <c r="B64" s="36"/>
      <c r="C64" s="3">
        <f>$M$18</f>
        <v>0</v>
      </c>
      <c r="D64" s="25"/>
      <c r="E64" s="39"/>
      <c r="F64" s="30"/>
      <c r="G64" s="31"/>
      <c r="H64" s="52" t="str">
        <f t="shared" si="1"/>
        <v/>
      </c>
      <c r="I64" s="53" t="str">
        <f t="shared" si="2"/>
        <v/>
      </c>
    </row>
    <row r="65" spans="1:9" x14ac:dyDescent="0.3">
      <c r="A65" s="57"/>
      <c r="B65" s="36"/>
      <c r="C65" s="3">
        <f t="shared" ref="C65:C69" si="13">$M$18</f>
        <v>0</v>
      </c>
      <c r="D65" s="25"/>
      <c r="E65" s="39"/>
      <c r="F65" s="30"/>
      <c r="G65" s="31"/>
      <c r="H65" s="52" t="str">
        <f t="shared" si="1"/>
        <v/>
      </c>
      <c r="I65" s="53" t="str">
        <f t="shared" si="2"/>
        <v/>
      </c>
    </row>
    <row r="66" spans="1:9" x14ac:dyDescent="0.3">
      <c r="A66" s="57"/>
      <c r="B66" s="36"/>
      <c r="C66" s="3">
        <f t="shared" si="13"/>
        <v>0</v>
      </c>
      <c r="D66" s="25"/>
      <c r="E66" s="39"/>
      <c r="F66" s="30"/>
      <c r="G66" s="31"/>
      <c r="H66" s="52" t="str">
        <f t="shared" si="1"/>
        <v/>
      </c>
      <c r="I66" s="53" t="str">
        <f t="shared" si="2"/>
        <v/>
      </c>
    </row>
    <row r="67" spans="1:9" x14ac:dyDescent="0.3">
      <c r="A67" s="57"/>
      <c r="B67" s="36"/>
      <c r="C67" s="3">
        <f t="shared" si="13"/>
        <v>0</v>
      </c>
      <c r="D67" s="25"/>
      <c r="E67" s="39"/>
      <c r="F67" s="30"/>
      <c r="G67" s="31"/>
      <c r="H67" s="52" t="str">
        <f t="shared" si="1"/>
        <v/>
      </c>
      <c r="I67" s="53" t="str">
        <f t="shared" si="2"/>
        <v/>
      </c>
    </row>
    <row r="68" spans="1:9" x14ac:dyDescent="0.3">
      <c r="A68" s="57"/>
      <c r="B68" s="36"/>
      <c r="C68" s="3">
        <f t="shared" si="13"/>
        <v>0</v>
      </c>
      <c r="D68" s="25"/>
      <c r="E68" s="39"/>
      <c r="F68" s="30"/>
      <c r="G68" s="31"/>
      <c r="H68" s="52" t="str">
        <f t="shared" si="1"/>
        <v/>
      </c>
      <c r="I68" s="53" t="str">
        <f t="shared" si="2"/>
        <v/>
      </c>
    </row>
    <row r="69" spans="1:9" x14ac:dyDescent="0.3">
      <c r="A69" s="57"/>
      <c r="B69" s="36"/>
      <c r="C69" s="3">
        <f t="shared" si="13"/>
        <v>0</v>
      </c>
      <c r="D69" s="25"/>
      <c r="E69" s="39"/>
      <c r="F69" s="30"/>
      <c r="G69" s="31"/>
      <c r="H69" s="52" t="str">
        <f t="shared" ref="H69:H75" si="14">IFERROR(IF(OR(G69="DNF",G69="DNS",G69="DQ"),G69,IF(A69="MS",A69,RANK(G69,$G$4:$G$75,1)-COUNTIFS($G$4:$G$75,"&lt;"&amp;G69,$A$4:$A$75,"="&amp;"MS"))),"")</f>
        <v/>
      </c>
      <c r="I69" s="53" t="str">
        <f t="shared" ref="I69:I75" si="15">IFERROR(IF(OR(G69="DNF",G69="DNS",G69="DQ"),G69,RANK(G69,$G$4:$G$75,1)),"")</f>
        <v/>
      </c>
    </row>
    <row r="70" spans="1:9" x14ac:dyDescent="0.3">
      <c r="A70" s="58"/>
      <c r="B70" s="37"/>
      <c r="C70" s="4">
        <f>$M$19</f>
        <v>0</v>
      </c>
      <c r="D70" s="32"/>
      <c r="E70" s="40"/>
      <c r="F70" s="33"/>
      <c r="G70" s="34"/>
      <c r="H70" s="54" t="str">
        <f t="shared" si="14"/>
        <v/>
      </c>
      <c r="I70" s="55" t="str">
        <f t="shared" si="15"/>
        <v/>
      </c>
    </row>
    <row r="71" spans="1:9" x14ac:dyDescent="0.3">
      <c r="A71" s="58"/>
      <c r="B71" s="37"/>
      <c r="C71" s="4">
        <f t="shared" ref="C71:C75" si="16">$M$19</f>
        <v>0</v>
      </c>
      <c r="D71" s="32"/>
      <c r="E71" s="40"/>
      <c r="F71" s="33"/>
      <c r="G71" s="34"/>
      <c r="H71" s="54" t="str">
        <f t="shared" si="14"/>
        <v/>
      </c>
      <c r="I71" s="55" t="str">
        <f t="shared" si="15"/>
        <v/>
      </c>
    </row>
    <row r="72" spans="1:9" x14ac:dyDescent="0.3">
      <c r="A72" s="58"/>
      <c r="B72" s="37"/>
      <c r="C72" s="4">
        <f t="shared" si="16"/>
        <v>0</v>
      </c>
      <c r="D72" s="32"/>
      <c r="E72" s="40"/>
      <c r="F72" s="33"/>
      <c r="G72" s="34"/>
      <c r="H72" s="54" t="str">
        <f t="shared" si="14"/>
        <v/>
      </c>
      <c r="I72" s="55" t="str">
        <f t="shared" si="15"/>
        <v/>
      </c>
    </row>
    <row r="73" spans="1:9" x14ac:dyDescent="0.3">
      <c r="A73" s="58"/>
      <c r="B73" s="37"/>
      <c r="C73" s="4">
        <f t="shared" si="16"/>
        <v>0</v>
      </c>
      <c r="D73" s="32"/>
      <c r="E73" s="40"/>
      <c r="F73" s="33"/>
      <c r="G73" s="34"/>
      <c r="H73" s="54" t="str">
        <f t="shared" si="14"/>
        <v/>
      </c>
      <c r="I73" s="55" t="str">
        <f t="shared" si="15"/>
        <v/>
      </c>
    </row>
    <row r="74" spans="1:9" x14ac:dyDescent="0.3">
      <c r="A74" s="58"/>
      <c r="B74" s="37"/>
      <c r="C74" s="4">
        <f t="shared" si="16"/>
        <v>0</v>
      </c>
      <c r="D74" s="32"/>
      <c r="E74" s="40"/>
      <c r="F74" s="33"/>
      <c r="G74" s="34"/>
      <c r="H74" s="54" t="str">
        <f t="shared" si="14"/>
        <v/>
      </c>
      <c r="I74" s="55" t="str">
        <f t="shared" si="15"/>
        <v/>
      </c>
    </row>
    <row r="75" spans="1:9" ht="15" thickBot="1" x14ac:dyDescent="0.35">
      <c r="A75" s="59"/>
      <c r="B75" s="37"/>
      <c r="C75" s="4">
        <f t="shared" si="16"/>
        <v>0</v>
      </c>
      <c r="D75" s="32"/>
      <c r="E75" s="40"/>
      <c r="F75" s="33"/>
      <c r="G75" s="34"/>
      <c r="H75" s="54" t="str">
        <f t="shared" si="14"/>
        <v/>
      </c>
      <c r="I75" s="55" t="str">
        <f t="shared" si="15"/>
        <v/>
      </c>
    </row>
  </sheetData>
  <sheetProtection sheet="1" objects="1" scenarios="1"/>
  <mergeCells count="6">
    <mergeCell ref="L23:P23"/>
    <mergeCell ref="L24:P34"/>
    <mergeCell ref="L5:P6"/>
    <mergeCell ref="F1:G2"/>
    <mergeCell ref="A1:E2"/>
    <mergeCell ref="H1:I2"/>
  </mergeCells>
  <conditionalFormatting sqref="A4:I75">
    <cfRule type="expression" dxfId="3" priority="2">
      <formula>$I4&lt;4</formula>
    </cfRule>
  </conditionalFormatting>
  <conditionalFormatting sqref="P8:P19">
    <cfRule type="duplicateValues" dxfId="2" priority="1"/>
  </conditionalFormatting>
  <dataValidations count="1">
    <dataValidation type="list" allowBlank="1" showInputMessage="1" showErrorMessage="1" sqref="A4:A75" xr:uid="{F13B46D5-6A78-4616-B2B7-8033F27577E7}">
      <formula1>"MS"</formula1>
    </dataValidation>
  </dataValidations>
  <pageMargins left="0.7" right="0.7" top="0.78740157499999996" bottom="0.78740157499999996" header="0.3" footer="0.3"/>
  <pageSetup paperSize="9" scale="43" fitToHeight="0" orientation="portrait" horizontalDpi="0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P75"/>
  <sheetViews>
    <sheetView showZeros="0" workbookViewId="0">
      <pane ySplit="3" topLeftCell="A4" activePane="bottomLeft" state="frozen"/>
      <selection activeCell="C25" sqref="C25:C26"/>
      <selection pane="bottomLeft" activeCell="E16" sqref="E16"/>
    </sheetView>
  </sheetViews>
  <sheetFormatPr defaultRowHeight="14.4" x14ac:dyDescent="0.3"/>
  <cols>
    <col min="1" max="1" width="4.44140625" customWidth="1"/>
    <col min="2" max="2" width="33.33203125" customWidth="1"/>
    <col min="3" max="3" width="20" customWidth="1"/>
    <col min="4" max="4" width="4.33203125" customWidth="1"/>
    <col min="5" max="5" width="7.77734375" customWidth="1"/>
    <col min="6" max="6" width="5.5546875" customWidth="1"/>
    <col min="7" max="7" width="11.109375" customWidth="1"/>
    <col min="8" max="9" width="5.5546875" customWidth="1"/>
    <col min="12" max="12" width="43.33203125" customWidth="1"/>
    <col min="13" max="13" width="14.44140625" customWidth="1"/>
    <col min="14" max="14" width="7.77734375" customWidth="1"/>
    <col min="15" max="16" width="10" customWidth="1"/>
  </cols>
  <sheetData>
    <row r="1" spans="1:16" ht="15" customHeight="1" x14ac:dyDescent="0.3">
      <c r="A1" s="69" t="s">
        <v>23</v>
      </c>
      <c r="B1" s="70"/>
      <c r="C1" s="70"/>
      <c r="D1" s="70"/>
      <c r="E1" s="71"/>
      <c r="F1" s="65" t="s">
        <v>38</v>
      </c>
      <c r="G1" s="66"/>
      <c r="H1" s="75">
        <f>N21</f>
        <v>32</v>
      </c>
      <c r="I1" s="76"/>
    </row>
    <row r="2" spans="1:16" ht="15" customHeight="1" thickBot="1" x14ac:dyDescent="0.35">
      <c r="A2" s="72"/>
      <c r="B2" s="73"/>
      <c r="C2" s="73"/>
      <c r="D2" s="73"/>
      <c r="E2" s="74"/>
      <c r="F2" s="67"/>
      <c r="G2" s="68"/>
      <c r="H2" s="77"/>
      <c r="I2" s="78"/>
    </row>
    <row r="3" spans="1:16" ht="29.4" thickBot="1" x14ac:dyDescent="0.35">
      <c r="A3" s="1" t="s">
        <v>173</v>
      </c>
      <c r="B3" s="1" t="s">
        <v>0</v>
      </c>
      <c r="C3" s="1" t="s">
        <v>1</v>
      </c>
      <c r="D3" s="1" t="s">
        <v>2</v>
      </c>
      <c r="E3" s="1" t="s">
        <v>9</v>
      </c>
      <c r="F3" s="1" t="s">
        <v>3</v>
      </c>
      <c r="G3" s="1" t="s">
        <v>4</v>
      </c>
      <c r="H3" s="50" t="s">
        <v>175</v>
      </c>
      <c r="I3" s="49" t="s">
        <v>174</v>
      </c>
    </row>
    <row r="4" spans="1:16" ht="16.95" customHeight="1" thickBot="1" x14ac:dyDescent="0.35">
      <c r="A4" s="56"/>
      <c r="B4" s="35" t="s">
        <v>71</v>
      </c>
      <c r="C4" s="2" t="str">
        <f>$M$8</f>
        <v>SOUZSDA</v>
      </c>
      <c r="D4" s="27">
        <v>1</v>
      </c>
      <c r="E4" s="38">
        <v>9</v>
      </c>
      <c r="F4" s="28">
        <v>75</v>
      </c>
      <c r="G4" s="29">
        <v>1.612152777777778E-2</v>
      </c>
      <c r="H4" s="2">
        <f>IFERROR(IF(OR(G4="DNF",G4="DNS",G4="DQ"),G4,IF(A4="MS",A4,RANK(G4,$G$4:$G$75,1)-COUNTIFS($G$4:$G$75,"&lt;"&amp;G4,$A$4:$A$75,"="&amp;"MS"))),"")</f>
        <v>17</v>
      </c>
      <c r="I4" s="51">
        <f>IFERROR(IF(OR(G4="DNF",G4="DNS",G4="DQ"),G4,RANK(G4,$G$4:$G$75,1)),"")</f>
        <v>17</v>
      </c>
    </row>
    <row r="5" spans="1:16" ht="16.95" customHeight="1" thickBot="1" x14ac:dyDescent="0.35">
      <c r="A5" s="57"/>
      <c r="B5" s="36" t="s">
        <v>72</v>
      </c>
      <c r="C5" s="3" t="str">
        <f t="shared" ref="C5:C9" si="0">$M$8</f>
        <v>SOUZSDA</v>
      </c>
      <c r="D5" s="25">
        <v>3</v>
      </c>
      <c r="E5" s="39">
        <v>8</v>
      </c>
      <c r="F5" s="30">
        <v>100</v>
      </c>
      <c r="G5" s="31">
        <v>1.4523148148148148E-2</v>
      </c>
      <c r="H5" s="52">
        <f t="shared" ref="H5:H68" si="1">IFERROR(IF(OR(G5="DNF",G5="DNS",G5="DQ"),G5,IF(A5="MS",A5,RANK(G5,$G$4:$G$75,1)-COUNTIFS($G$4:$G$75,"&lt;"&amp;G5,$A$4:$A$75,"="&amp;"MS"))),"")</f>
        <v>10</v>
      </c>
      <c r="I5" s="53">
        <f t="shared" ref="I5:I68" si="2">IFERROR(IF(OR(G5="DNF",G5="DNS",G5="DQ"),G5,RANK(G5,$G$4:$G$75,1)),"")</f>
        <v>10</v>
      </c>
      <c r="L5" s="64" t="s">
        <v>46</v>
      </c>
      <c r="M5" s="64"/>
      <c r="N5" s="64"/>
      <c r="O5" s="64"/>
      <c r="P5" s="64"/>
    </row>
    <row r="6" spans="1:16" ht="16.95" customHeight="1" thickBot="1" x14ac:dyDescent="0.35">
      <c r="A6" s="57"/>
      <c r="B6" s="36" t="s">
        <v>73</v>
      </c>
      <c r="C6" s="3" t="str">
        <f t="shared" si="0"/>
        <v>SOUZSDA</v>
      </c>
      <c r="D6" s="25">
        <v>1</v>
      </c>
      <c r="E6" s="39">
        <v>9</v>
      </c>
      <c r="F6" s="30">
        <v>66</v>
      </c>
      <c r="G6" s="31">
        <v>1.5547453703703704E-2</v>
      </c>
      <c r="H6" s="52">
        <f t="shared" si="1"/>
        <v>13</v>
      </c>
      <c r="I6" s="53">
        <f t="shared" si="2"/>
        <v>13</v>
      </c>
      <c r="L6" s="64"/>
      <c r="M6" s="64"/>
      <c r="N6" s="64"/>
      <c r="O6" s="64"/>
      <c r="P6" s="64"/>
    </row>
    <row r="7" spans="1:16" ht="16.95" customHeight="1" thickBot="1" x14ac:dyDescent="0.35">
      <c r="A7" s="57"/>
      <c r="B7" s="36" t="s">
        <v>204</v>
      </c>
      <c r="C7" s="3" t="str">
        <f t="shared" si="0"/>
        <v>SOUZSDA</v>
      </c>
      <c r="D7" s="25">
        <v>3</v>
      </c>
      <c r="E7" s="39">
        <v>7</v>
      </c>
      <c r="F7" s="30">
        <v>89</v>
      </c>
      <c r="G7" s="31">
        <v>1.9584490740740739E-2</v>
      </c>
      <c r="H7" s="52">
        <f t="shared" si="1"/>
        <v>31</v>
      </c>
      <c r="I7" s="53">
        <f t="shared" si="2"/>
        <v>31</v>
      </c>
      <c r="L7" s="5" t="s">
        <v>5</v>
      </c>
      <c r="M7" s="5" t="s">
        <v>34</v>
      </c>
      <c r="N7" s="5" t="s">
        <v>8</v>
      </c>
      <c r="O7" s="5" t="s">
        <v>6</v>
      </c>
      <c r="P7" s="5" t="s">
        <v>7</v>
      </c>
    </row>
    <row r="8" spans="1:16" ht="16.95" customHeight="1" x14ac:dyDescent="0.3">
      <c r="A8" s="57"/>
      <c r="B8" s="36" t="s">
        <v>74</v>
      </c>
      <c r="C8" s="3" t="str">
        <f t="shared" si="0"/>
        <v>SOUZSDA</v>
      </c>
      <c r="D8" s="25">
        <v>2</v>
      </c>
      <c r="E8" s="39">
        <v>8</v>
      </c>
      <c r="F8" s="30">
        <v>9</v>
      </c>
      <c r="G8" s="31">
        <v>1.7386574074074075E-2</v>
      </c>
      <c r="H8" s="52">
        <f t="shared" si="1"/>
        <v>22</v>
      </c>
      <c r="I8" s="53">
        <f t="shared" si="2"/>
        <v>22</v>
      </c>
      <c r="L8" s="41" t="s">
        <v>69</v>
      </c>
      <c r="M8" s="28" t="s">
        <v>70</v>
      </c>
      <c r="N8" s="2">
        <f>COUNTA(B4:B9)</f>
        <v>6</v>
      </c>
      <c r="O8" s="2" cm="1">
        <f t="array" ref="O8">IFERROR(IF(N8&lt;4,"MS",IF(COUNT(H4:H9)&gt;3,SUM(SMALL(H4:H9,{1;2;3;4})),"DNF")),"")</f>
        <v>62</v>
      </c>
      <c r="P8" s="28">
        <f>IFERROR(RANK(O8,$O$8:$O$19,1),O8)</f>
        <v>4</v>
      </c>
    </row>
    <row r="9" spans="1:16" ht="16.95" customHeight="1" x14ac:dyDescent="0.3">
      <c r="A9" s="57"/>
      <c r="B9" s="36" t="s">
        <v>75</v>
      </c>
      <c r="C9" s="3" t="str">
        <f t="shared" si="0"/>
        <v>SOUZSDA</v>
      </c>
      <c r="D9" s="25">
        <v>2</v>
      </c>
      <c r="E9" s="39">
        <v>8</v>
      </c>
      <c r="F9" s="30">
        <v>74</v>
      </c>
      <c r="G9" s="31">
        <v>1.7696759259259259E-2</v>
      </c>
      <c r="H9" s="52">
        <f t="shared" si="1"/>
        <v>24</v>
      </c>
      <c r="I9" s="53">
        <f t="shared" si="2"/>
        <v>24</v>
      </c>
      <c r="L9" s="42" t="s">
        <v>80</v>
      </c>
      <c r="M9" s="33" t="s">
        <v>81</v>
      </c>
      <c r="N9" s="4">
        <f>COUNTA(B10:B15)</f>
        <v>6</v>
      </c>
      <c r="O9" s="4" cm="1">
        <f t="array" ref="O9">IFERROR(IF(N9&lt;4,"MS",IF(COUNT(H10:H15)&gt;3,SUM(SMALL(H10:H15,{1;2;3;4})),"DNF")),"")</f>
        <v>10</v>
      </c>
      <c r="P9" s="33">
        <f t="shared" ref="P9:P19" si="3">IFERROR(RANK(O9,$O$8:$O$19,1),O9)</f>
        <v>1</v>
      </c>
    </row>
    <row r="10" spans="1:16" ht="16.95" customHeight="1" x14ac:dyDescent="0.3">
      <c r="A10" s="58"/>
      <c r="B10" s="37" t="s">
        <v>91</v>
      </c>
      <c r="C10" s="4" t="str">
        <f>$M$9</f>
        <v>GVNJH</v>
      </c>
      <c r="D10" s="32">
        <v>4</v>
      </c>
      <c r="E10" s="40">
        <v>7</v>
      </c>
      <c r="F10" s="33">
        <v>40</v>
      </c>
      <c r="G10" s="34">
        <v>1.3969907407407407E-2</v>
      </c>
      <c r="H10" s="54">
        <f t="shared" si="1"/>
        <v>5</v>
      </c>
      <c r="I10" s="55">
        <f t="shared" si="2"/>
        <v>5</v>
      </c>
      <c r="L10" s="43" t="s">
        <v>134</v>
      </c>
      <c r="M10" s="30" t="s">
        <v>135</v>
      </c>
      <c r="N10" s="3">
        <f>COUNTA(B16:B21)</f>
        <v>4</v>
      </c>
      <c r="O10" s="3" cm="1">
        <f t="array" ref="O10">IFERROR(IF(N10&lt;4,"MS",IF(COUNT(H16:H21)&gt;3,SUM(SMALL(H16:H21,{1;2;3;4})),"DNF")),"")</f>
        <v>88</v>
      </c>
      <c r="P10" s="30">
        <f t="shared" si="3"/>
        <v>6</v>
      </c>
    </row>
    <row r="11" spans="1:16" ht="16.95" customHeight="1" x14ac:dyDescent="0.3">
      <c r="A11" s="58"/>
      <c r="B11" s="37" t="s">
        <v>92</v>
      </c>
      <c r="C11" s="4" t="str">
        <f t="shared" ref="C11:C15" si="4">$M$9</f>
        <v>GVNJH</v>
      </c>
      <c r="D11" s="32">
        <v>3</v>
      </c>
      <c r="E11" s="40">
        <v>8</v>
      </c>
      <c r="F11" s="33">
        <v>41</v>
      </c>
      <c r="G11" s="34">
        <v>1.2894675925925924E-2</v>
      </c>
      <c r="H11" s="54">
        <f t="shared" si="1"/>
        <v>1</v>
      </c>
      <c r="I11" s="55">
        <f t="shared" si="2"/>
        <v>1</v>
      </c>
      <c r="L11" s="42" t="s">
        <v>280</v>
      </c>
      <c r="M11" s="33" t="s">
        <v>281</v>
      </c>
      <c r="N11" s="4">
        <f>COUNTA(B22:B27)</f>
        <v>6</v>
      </c>
      <c r="O11" s="4" cm="1">
        <f t="array" ref="O11">IFERROR(IF(N11&lt;4,"MS",IF(COUNT(H22:H27)&gt;3,SUM(SMALL(H22:H27,{1;2;3;4})),"DNF")),"")</f>
        <v>59</v>
      </c>
      <c r="P11" s="33">
        <f t="shared" si="3"/>
        <v>3</v>
      </c>
    </row>
    <row r="12" spans="1:16" ht="16.95" customHeight="1" x14ac:dyDescent="0.3">
      <c r="A12" s="58"/>
      <c r="B12" s="37" t="s">
        <v>93</v>
      </c>
      <c r="C12" s="4" t="str">
        <f t="shared" si="4"/>
        <v>GVNJH</v>
      </c>
      <c r="D12" s="32">
        <v>4</v>
      </c>
      <c r="E12" s="40">
        <v>6</v>
      </c>
      <c r="F12" s="33">
        <v>31</v>
      </c>
      <c r="G12" s="34">
        <v>1.3104166666666667E-2</v>
      </c>
      <c r="H12" s="54">
        <f t="shared" si="1"/>
        <v>2</v>
      </c>
      <c r="I12" s="55">
        <f t="shared" si="2"/>
        <v>2</v>
      </c>
      <c r="L12" s="43" t="s">
        <v>300</v>
      </c>
      <c r="M12" s="30" t="s">
        <v>301</v>
      </c>
      <c r="N12" s="3">
        <f>COUNTA(B28:B33)</f>
        <v>5</v>
      </c>
      <c r="O12" s="3" cm="1">
        <f t="array" ref="O12">IFERROR(IF(N12&lt;4,"MS",IF(COUNT(H28:H33)&gt;3,SUM(SMALL(H28:H33,{1;2;3;4})),"DNF")),"")</f>
        <v>45</v>
      </c>
      <c r="P12" s="30">
        <f t="shared" si="3"/>
        <v>2</v>
      </c>
    </row>
    <row r="13" spans="1:16" ht="16.95" customHeight="1" x14ac:dyDescent="0.3">
      <c r="A13" s="58"/>
      <c r="B13" s="37" t="s">
        <v>351</v>
      </c>
      <c r="C13" s="4" t="str">
        <f t="shared" si="4"/>
        <v>GVNJH</v>
      </c>
      <c r="D13" s="32">
        <v>3</v>
      </c>
      <c r="E13" s="40">
        <v>7</v>
      </c>
      <c r="F13" s="33">
        <v>73</v>
      </c>
      <c r="G13" s="34">
        <v>1.5415509259259261E-2</v>
      </c>
      <c r="H13" s="54">
        <f t="shared" si="1"/>
        <v>12</v>
      </c>
      <c r="I13" s="55">
        <f t="shared" si="2"/>
        <v>12</v>
      </c>
      <c r="L13" s="42" t="s">
        <v>302</v>
      </c>
      <c r="M13" s="33" t="s">
        <v>303</v>
      </c>
      <c r="N13" s="4">
        <f>COUNTA(B34:B39)</f>
        <v>4</v>
      </c>
      <c r="O13" s="4" cm="1">
        <f t="array" ref="O13">IFERROR(IF(N13&lt;4,"MS",IF(COUNT(H34:H39)&gt;3,SUM(SMALL(H34:H39,{1;2;3;4})),"DNF")),"")</f>
        <v>73</v>
      </c>
      <c r="P13" s="33">
        <f t="shared" si="3"/>
        <v>5</v>
      </c>
    </row>
    <row r="14" spans="1:16" ht="16.95" customHeight="1" x14ac:dyDescent="0.3">
      <c r="A14" s="58"/>
      <c r="B14" s="37" t="s">
        <v>342</v>
      </c>
      <c r="C14" s="4" t="str">
        <f t="shared" si="4"/>
        <v>GVNJH</v>
      </c>
      <c r="D14" s="32">
        <v>7</v>
      </c>
      <c r="E14" s="40">
        <v>8</v>
      </c>
      <c r="F14" s="33">
        <v>27</v>
      </c>
      <c r="G14" s="34">
        <v>1.3664351851851851E-2</v>
      </c>
      <c r="H14" s="54">
        <f t="shared" si="1"/>
        <v>3</v>
      </c>
      <c r="I14" s="55">
        <f t="shared" si="2"/>
        <v>3</v>
      </c>
      <c r="L14" s="43" t="s">
        <v>69</v>
      </c>
      <c r="M14" s="30" t="s">
        <v>70</v>
      </c>
      <c r="N14" s="3">
        <f>COUNTA(B40:B45)</f>
        <v>1</v>
      </c>
      <c r="O14" s="3" t="str" cm="1">
        <f t="array" ref="O14">IFERROR(IF(N14&lt;4,"MS",IF(COUNT(H40:H45)&gt;3,SUM(SMALL(H40:H45,{1;2;3;4})),"DNF")),"")</f>
        <v>MS</v>
      </c>
      <c r="P14" s="30" t="str">
        <f t="shared" si="3"/>
        <v>MS</v>
      </c>
    </row>
    <row r="15" spans="1:16" ht="16.95" customHeight="1" x14ac:dyDescent="0.3">
      <c r="A15" s="58"/>
      <c r="B15" s="37" t="s">
        <v>94</v>
      </c>
      <c r="C15" s="4" t="str">
        <f t="shared" si="4"/>
        <v>GVNJH</v>
      </c>
      <c r="D15" s="32">
        <v>1</v>
      </c>
      <c r="E15" s="40">
        <v>8</v>
      </c>
      <c r="F15" s="33">
        <v>23</v>
      </c>
      <c r="G15" s="34">
        <v>1.3710648148148147E-2</v>
      </c>
      <c r="H15" s="54">
        <f t="shared" si="1"/>
        <v>4</v>
      </c>
      <c r="I15" s="55">
        <f t="shared" si="2"/>
        <v>4</v>
      </c>
      <c r="L15" s="42"/>
      <c r="M15" s="33"/>
      <c r="N15" s="4">
        <f>COUNTA(B46:B51)</f>
        <v>0</v>
      </c>
      <c r="O15" s="4" t="str" cm="1">
        <f t="array" ref="O15">IFERROR(IF(N15&lt;4,"MS",IF(COUNT(H46:H51)&gt;3,SUM(SMALL(H46:H51,{1;2;3;4})),"DNF")),"")</f>
        <v>MS</v>
      </c>
      <c r="P15" s="33" t="str">
        <f t="shared" si="3"/>
        <v>MS</v>
      </c>
    </row>
    <row r="16" spans="1:16" ht="16.95" customHeight="1" x14ac:dyDescent="0.3">
      <c r="A16" s="57"/>
      <c r="B16" s="36" t="s">
        <v>136</v>
      </c>
      <c r="C16" s="3" t="str">
        <f>$M$10</f>
        <v>VELEN</v>
      </c>
      <c r="D16" s="25">
        <v>1</v>
      </c>
      <c r="E16" s="39">
        <v>9</v>
      </c>
      <c r="F16" s="30">
        <v>94</v>
      </c>
      <c r="G16" s="31">
        <v>1.7689814814814814E-2</v>
      </c>
      <c r="H16" s="52">
        <f t="shared" si="1"/>
        <v>23</v>
      </c>
      <c r="I16" s="53">
        <f t="shared" si="2"/>
        <v>23</v>
      </c>
      <c r="L16" s="43"/>
      <c r="M16" s="30"/>
      <c r="N16" s="3">
        <f>COUNTA(B52:B57)</f>
        <v>0</v>
      </c>
      <c r="O16" s="3" t="str" cm="1">
        <f t="array" ref="O16">IFERROR(IF(N16&lt;4,"MS",IF(COUNT(H52:H57)&gt;3,SUM(SMALL(H52:H57,{1;2;3;4})),"DNF")),"")</f>
        <v>MS</v>
      </c>
      <c r="P16" s="30" t="str">
        <f t="shared" si="3"/>
        <v>MS</v>
      </c>
    </row>
    <row r="17" spans="1:16" ht="16.95" customHeight="1" x14ac:dyDescent="0.3">
      <c r="A17" s="57"/>
      <c r="B17" s="36" t="s">
        <v>347</v>
      </c>
      <c r="C17" s="3" t="str">
        <f t="shared" ref="C17:C21" si="5">$M$10</f>
        <v>VELEN</v>
      </c>
      <c r="D17" s="25">
        <v>4</v>
      </c>
      <c r="E17" s="39">
        <v>6</v>
      </c>
      <c r="F17" s="30">
        <v>71</v>
      </c>
      <c r="G17" s="31">
        <v>1.6517361111111111E-2</v>
      </c>
      <c r="H17" s="52">
        <f t="shared" si="1"/>
        <v>21</v>
      </c>
      <c r="I17" s="53">
        <f t="shared" si="2"/>
        <v>21</v>
      </c>
      <c r="L17" s="42"/>
      <c r="M17" s="33"/>
      <c r="N17" s="4">
        <f>COUNTA(B58:B63)</f>
        <v>0</v>
      </c>
      <c r="O17" s="4" t="str" cm="1">
        <f t="array" ref="O17">IFERROR(IF(N17&lt;4,"MS",IF(COUNT(H58:H63)&gt;3,SUM(SMALL(H58:H63,{1;2;3;4})),"DNF")),"")</f>
        <v>MS</v>
      </c>
      <c r="P17" s="33" t="str">
        <f t="shared" si="3"/>
        <v>MS</v>
      </c>
    </row>
    <row r="18" spans="1:16" ht="16.95" customHeight="1" x14ac:dyDescent="0.3">
      <c r="A18" s="57"/>
      <c r="B18" s="36" t="s">
        <v>137</v>
      </c>
      <c r="C18" s="3" t="str">
        <f t="shared" si="5"/>
        <v>VELEN</v>
      </c>
      <c r="D18" s="25">
        <v>2</v>
      </c>
      <c r="E18" s="39">
        <v>8</v>
      </c>
      <c r="F18" s="30">
        <v>96</v>
      </c>
      <c r="G18" s="31">
        <v>1.7703703703703704E-2</v>
      </c>
      <c r="H18" s="52">
        <f t="shared" si="1"/>
        <v>25</v>
      </c>
      <c r="I18" s="53">
        <f t="shared" si="2"/>
        <v>25</v>
      </c>
      <c r="L18" s="43"/>
      <c r="M18" s="30"/>
      <c r="N18" s="3">
        <f>COUNTA(B64:B69)</f>
        <v>0</v>
      </c>
      <c r="O18" s="3" t="str" cm="1">
        <f t="array" ref="O18">IFERROR(IF(N18&lt;4,"MS",IF(COUNT(H64:H69)&gt;3,SUM(SMALL(H64:H69,{1;2;3;4})),"DNF")),"")</f>
        <v>MS</v>
      </c>
      <c r="P18" s="30" t="str">
        <f t="shared" si="3"/>
        <v>MS</v>
      </c>
    </row>
    <row r="19" spans="1:16" ht="16.95" customHeight="1" x14ac:dyDescent="0.3">
      <c r="A19" s="57"/>
      <c r="B19" s="36" t="s">
        <v>138</v>
      </c>
      <c r="C19" s="3" t="str">
        <f t="shared" si="5"/>
        <v>VELEN</v>
      </c>
      <c r="D19" s="25">
        <v>2</v>
      </c>
      <c r="E19" s="39">
        <v>8</v>
      </c>
      <c r="F19" s="30">
        <v>57</v>
      </c>
      <c r="G19" s="31">
        <v>1.6401620370370368E-2</v>
      </c>
      <c r="H19" s="52">
        <f t="shared" si="1"/>
        <v>19</v>
      </c>
      <c r="I19" s="53">
        <f t="shared" si="2"/>
        <v>19</v>
      </c>
      <c r="L19" s="42"/>
      <c r="M19" s="33"/>
      <c r="N19" s="4">
        <f>COUNTA(B70:B75)</f>
        <v>0</v>
      </c>
      <c r="O19" s="4" t="str" cm="1">
        <f t="array" ref="O19">IFERROR(IF(N19&lt;4,"MS",IF(COUNT(H70:H75)&gt;3,SUM(SMALL(H70:H75,{1;2;3;4})),"DNF")),"")</f>
        <v>MS</v>
      </c>
      <c r="P19" s="33" t="str">
        <f t="shared" si="3"/>
        <v>MS</v>
      </c>
    </row>
    <row r="20" spans="1:16" ht="16.95" customHeight="1" x14ac:dyDescent="0.3">
      <c r="A20" s="57"/>
      <c r="B20" s="36"/>
      <c r="C20" s="3" t="str">
        <f t="shared" si="5"/>
        <v>VELEN</v>
      </c>
      <c r="D20" s="25"/>
      <c r="E20" s="39"/>
      <c r="F20" s="30"/>
      <c r="G20" s="31"/>
      <c r="H20" s="52" t="str">
        <f t="shared" si="1"/>
        <v/>
      </c>
      <c r="I20" s="53" t="str">
        <f t="shared" si="2"/>
        <v/>
      </c>
    </row>
    <row r="21" spans="1:16" ht="16.95" customHeight="1" x14ac:dyDescent="0.3">
      <c r="A21" s="57"/>
      <c r="B21" s="36"/>
      <c r="C21" s="3" t="str">
        <f t="shared" si="5"/>
        <v>VELEN</v>
      </c>
      <c r="D21" s="25"/>
      <c r="E21" s="39"/>
      <c r="F21" s="30"/>
      <c r="G21" s="31"/>
      <c r="H21" s="52" t="str">
        <f t="shared" si="1"/>
        <v/>
      </c>
      <c r="I21" s="53" t="str">
        <f t="shared" si="2"/>
        <v/>
      </c>
      <c r="L21" s="10" t="s">
        <v>12</v>
      </c>
      <c r="M21" s="10"/>
      <c r="N21" s="11">
        <f>SUM(N8:N19)</f>
        <v>32</v>
      </c>
    </row>
    <row r="22" spans="1:16" ht="16.95" customHeight="1" x14ac:dyDescent="0.3">
      <c r="A22" s="58"/>
      <c r="B22" s="37" t="s">
        <v>282</v>
      </c>
      <c r="C22" s="4" t="str">
        <f>$M$11</f>
        <v>SSTODA</v>
      </c>
      <c r="D22" s="32">
        <v>1</v>
      </c>
      <c r="E22" s="40">
        <v>8</v>
      </c>
      <c r="F22" s="33">
        <v>87</v>
      </c>
      <c r="G22" s="34">
        <v>1.4474537037037036E-2</v>
      </c>
      <c r="H22" s="54">
        <f t="shared" si="1"/>
        <v>8</v>
      </c>
      <c r="I22" s="55">
        <f t="shared" si="2"/>
        <v>8</v>
      </c>
    </row>
    <row r="23" spans="1:16" ht="16.95" customHeight="1" x14ac:dyDescent="0.3">
      <c r="A23" s="58"/>
      <c r="B23" s="37" t="s">
        <v>283</v>
      </c>
      <c r="C23" s="4" t="str">
        <f t="shared" ref="C23:C27" si="6">$M$11</f>
        <v>SSTODA</v>
      </c>
      <c r="D23" s="32">
        <v>1</v>
      </c>
      <c r="E23" s="40">
        <v>6</v>
      </c>
      <c r="F23" s="33">
        <v>18</v>
      </c>
      <c r="G23" s="34">
        <v>1.9003472222222224E-2</v>
      </c>
      <c r="H23" s="54">
        <f t="shared" si="1"/>
        <v>29</v>
      </c>
      <c r="I23" s="55">
        <f t="shared" si="2"/>
        <v>29</v>
      </c>
      <c r="L23" s="62" t="s">
        <v>176</v>
      </c>
      <c r="M23" s="62"/>
      <c r="N23" s="62"/>
      <c r="O23" s="62"/>
      <c r="P23" s="62"/>
    </row>
    <row r="24" spans="1:16" ht="16.95" customHeight="1" x14ac:dyDescent="0.3">
      <c r="A24" s="58"/>
      <c r="B24" s="37" t="s">
        <v>323</v>
      </c>
      <c r="C24" s="4" t="str">
        <f t="shared" si="6"/>
        <v>SSTODA</v>
      </c>
      <c r="D24" s="32">
        <v>2</v>
      </c>
      <c r="E24" s="40">
        <v>8</v>
      </c>
      <c r="F24" s="33">
        <v>39</v>
      </c>
      <c r="G24" s="34">
        <v>1.4494212962962962E-2</v>
      </c>
      <c r="H24" s="54">
        <f t="shared" si="1"/>
        <v>9</v>
      </c>
      <c r="I24" s="55">
        <f t="shared" si="2"/>
        <v>9</v>
      </c>
      <c r="L24" s="63"/>
      <c r="M24" s="63"/>
      <c r="N24" s="63"/>
      <c r="O24" s="63"/>
      <c r="P24" s="63"/>
    </row>
    <row r="25" spans="1:16" ht="16.95" customHeight="1" x14ac:dyDescent="0.3">
      <c r="A25" s="58"/>
      <c r="B25" s="37" t="s">
        <v>284</v>
      </c>
      <c r="C25" s="4" t="str">
        <f t="shared" si="6"/>
        <v>SSTODA</v>
      </c>
      <c r="D25" s="32">
        <v>2</v>
      </c>
      <c r="E25" s="40">
        <v>9</v>
      </c>
      <c r="F25" s="33">
        <v>38</v>
      </c>
      <c r="G25" s="34">
        <v>1.5956018518518519E-2</v>
      </c>
      <c r="H25" s="54">
        <f t="shared" si="1"/>
        <v>16</v>
      </c>
      <c r="I25" s="55">
        <f t="shared" si="2"/>
        <v>16</v>
      </c>
      <c r="L25" s="63"/>
      <c r="M25" s="63"/>
      <c r="N25" s="63"/>
      <c r="O25" s="63"/>
      <c r="P25" s="63"/>
    </row>
    <row r="26" spans="1:16" ht="16.95" customHeight="1" x14ac:dyDescent="0.3">
      <c r="A26" s="58"/>
      <c r="B26" s="37" t="s">
        <v>324</v>
      </c>
      <c r="C26" s="4" t="str">
        <f t="shared" si="6"/>
        <v>SSTODA</v>
      </c>
      <c r="D26" s="32">
        <v>2</v>
      </c>
      <c r="E26" s="40">
        <v>8</v>
      </c>
      <c r="F26" s="33">
        <v>24</v>
      </c>
      <c r="G26" s="34">
        <v>1.7923611111111109E-2</v>
      </c>
      <c r="H26" s="54">
        <f t="shared" si="1"/>
        <v>26</v>
      </c>
      <c r="I26" s="55">
        <f t="shared" si="2"/>
        <v>26</v>
      </c>
      <c r="L26" s="63"/>
      <c r="M26" s="63"/>
      <c r="N26" s="63"/>
      <c r="O26" s="63"/>
      <c r="P26" s="63"/>
    </row>
    <row r="27" spans="1:16" ht="16.95" customHeight="1" x14ac:dyDescent="0.3">
      <c r="A27" s="58"/>
      <c r="B27" s="37" t="s">
        <v>325</v>
      </c>
      <c r="C27" s="4" t="str">
        <f t="shared" si="6"/>
        <v>SSTODA</v>
      </c>
      <c r="D27" s="32">
        <v>2</v>
      </c>
      <c r="E27" s="40">
        <v>9</v>
      </c>
      <c r="F27" s="33">
        <v>70</v>
      </c>
      <c r="G27" s="34">
        <v>1.8546296296296297E-2</v>
      </c>
      <c r="H27" s="54">
        <f t="shared" si="1"/>
        <v>28</v>
      </c>
      <c r="I27" s="55">
        <f t="shared" si="2"/>
        <v>28</v>
      </c>
      <c r="L27" s="63"/>
      <c r="M27" s="63"/>
      <c r="N27" s="63"/>
      <c r="O27" s="63"/>
      <c r="P27" s="63"/>
    </row>
    <row r="28" spans="1:16" ht="16.95" customHeight="1" x14ac:dyDescent="0.3">
      <c r="A28" s="57"/>
      <c r="B28" s="36" t="s">
        <v>291</v>
      </c>
      <c r="C28" s="3" t="str">
        <f>$M$12</f>
        <v>OATGMJH "A"</v>
      </c>
      <c r="D28" s="25">
        <v>1</v>
      </c>
      <c r="E28" s="39">
        <v>9</v>
      </c>
      <c r="F28" s="30">
        <v>35</v>
      </c>
      <c r="G28" s="31">
        <v>1.4192129629629631E-2</v>
      </c>
      <c r="H28" s="52">
        <f t="shared" si="1"/>
        <v>6</v>
      </c>
      <c r="I28" s="53">
        <f t="shared" si="2"/>
        <v>6</v>
      </c>
      <c r="L28" s="63"/>
      <c r="M28" s="63"/>
      <c r="N28" s="63"/>
      <c r="O28" s="63"/>
      <c r="P28" s="63"/>
    </row>
    <row r="29" spans="1:16" ht="16.95" customHeight="1" x14ac:dyDescent="0.3">
      <c r="A29" s="57"/>
      <c r="B29" s="36" t="s">
        <v>292</v>
      </c>
      <c r="C29" s="3" t="str">
        <f t="shared" ref="C29:C33" si="7">$M$12</f>
        <v>OATGMJH "A"</v>
      </c>
      <c r="D29" s="25">
        <v>1</v>
      </c>
      <c r="E29" s="39">
        <v>10</v>
      </c>
      <c r="F29" s="30">
        <v>34</v>
      </c>
      <c r="G29" s="31">
        <v>1.4250000000000001E-2</v>
      </c>
      <c r="H29" s="52">
        <f t="shared" si="1"/>
        <v>7</v>
      </c>
      <c r="I29" s="53">
        <f t="shared" si="2"/>
        <v>7</v>
      </c>
      <c r="L29" s="63"/>
      <c r="M29" s="63"/>
      <c r="N29" s="63"/>
      <c r="O29" s="63"/>
      <c r="P29" s="63"/>
    </row>
    <row r="30" spans="1:16" ht="16.95" customHeight="1" x14ac:dyDescent="0.3">
      <c r="A30" s="57"/>
      <c r="B30" s="36" t="s">
        <v>296</v>
      </c>
      <c r="C30" s="3" t="str">
        <f t="shared" si="7"/>
        <v>OATGMJH "A"</v>
      </c>
      <c r="D30" s="25">
        <v>2</v>
      </c>
      <c r="E30" s="39">
        <v>8</v>
      </c>
      <c r="F30" s="30">
        <v>26</v>
      </c>
      <c r="G30" s="31">
        <v>1.5797453703703706E-2</v>
      </c>
      <c r="H30" s="52">
        <f t="shared" si="1"/>
        <v>14</v>
      </c>
      <c r="I30" s="53">
        <f t="shared" si="2"/>
        <v>14</v>
      </c>
      <c r="L30" s="63"/>
      <c r="M30" s="63"/>
      <c r="N30" s="63"/>
      <c r="O30" s="63"/>
      <c r="P30" s="63"/>
    </row>
    <row r="31" spans="1:16" ht="16.95" customHeight="1" x14ac:dyDescent="0.3">
      <c r="A31" s="57"/>
      <c r="B31" s="36" t="s">
        <v>294</v>
      </c>
      <c r="C31" s="3" t="str">
        <f t="shared" si="7"/>
        <v>OATGMJH "A"</v>
      </c>
      <c r="D31" s="25">
        <v>1</v>
      </c>
      <c r="E31" s="39">
        <v>9</v>
      </c>
      <c r="F31" s="30">
        <v>47</v>
      </c>
      <c r="G31" s="31">
        <v>1.6212962962962964E-2</v>
      </c>
      <c r="H31" s="52">
        <f t="shared" si="1"/>
        <v>18</v>
      </c>
      <c r="I31" s="53">
        <f t="shared" si="2"/>
        <v>18</v>
      </c>
      <c r="L31" s="63"/>
      <c r="M31" s="63"/>
      <c r="N31" s="63"/>
      <c r="O31" s="63"/>
      <c r="P31" s="63"/>
    </row>
    <row r="32" spans="1:16" ht="16.95" customHeight="1" x14ac:dyDescent="0.3">
      <c r="A32" s="57"/>
      <c r="B32" s="36" t="s">
        <v>295</v>
      </c>
      <c r="C32" s="3" t="str">
        <f t="shared" si="7"/>
        <v>OATGMJH "A"</v>
      </c>
      <c r="D32" s="25">
        <v>2</v>
      </c>
      <c r="E32" s="39">
        <v>9</v>
      </c>
      <c r="F32" s="30">
        <v>25</v>
      </c>
      <c r="G32" s="31">
        <v>1.9118055555555555E-2</v>
      </c>
      <c r="H32" s="52">
        <f t="shared" si="1"/>
        <v>30</v>
      </c>
      <c r="I32" s="53">
        <f t="shared" si="2"/>
        <v>30</v>
      </c>
      <c r="L32" s="63"/>
      <c r="M32" s="63"/>
      <c r="N32" s="63"/>
      <c r="O32" s="63"/>
      <c r="P32" s="63"/>
    </row>
    <row r="33" spans="1:16" ht="16.95" customHeight="1" x14ac:dyDescent="0.3">
      <c r="A33" s="57"/>
      <c r="B33" s="36"/>
      <c r="C33" s="3" t="str">
        <f t="shared" si="7"/>
        <v>OATGMJH "A"</v>
      </c>
      <c r="D33" s="25"/>
      <c r="E33" s="39"/>
      <c r="F33" s="30"/>
      <c r="G33" s="31"/>
      <c r="H33" s="52" t="str">
        <f t="shared" si="1"/>
        <v/>
      </c>
      <c r="I33" s="53" t="str">
        <f t="shared" si="2"/>
        <v/>
      </c>
      <c r="L33" s="63"/>
      <c r="M33" s="63"/>
      <c r="N33" s="63"/>
      <c r="O33" s="63"/>
      <c r="P33" s="63"/>
    </row>
    <row r="34" spans="1:16" ht="16.95" customHeight="1" x14ac:dyDescent="0.3">
      <c r="A34" s="58"/>
      <c r="B34" s="37" t="s">
        <v>297</v>
      </c>
      <c r="C34" s="4" t="str">
        <f>$M$13</f>
        <v>OATGMJH "B"</v>
      </c>
      <c r="D34" s="32">
        <v>3</v>
      </c>
      <c r="E34" s="40">
        <v>7</v>
      </c>
      <c r="F34" s="33">
        <v>44</v>
      </c>
      <c r="G34" s="34">
        <v>1.4825231481481483E-2</v>
      </c>
      <c r="H34" s="54">
        <f t="shared" si="1"/>
        <v>11</v>
      </c>
      <c r="I34" s="55">
        <f t="shared" si="2"/>
        <v>11</v>
      </c>
      <c r="L34" s="63"/>
      <c r="M34" s="63"/>
      <c r="N34" s="63"/>
      <c r="O34" s="63"/>
      <c r="P34" s="63"/>
    </row>
    <row r="35" spans="1:16" ht="16.95" customHeight="1" x14ac:dyDescent="0.3">
      <c r="A35" s="58"/>
      <c r="B35" s="37" t="s">
        <v>298</v>
      </c>
      <c r="C35" s="4" t="str">
        <f t="shared" ref="C35:C39" si="8">$M$13</f>
        <v>OATGMJH "B"</v>
      </c>
      <c r="D35" s="32">
        <v>3</v>
      </c>
      <c r="E35" s="40">
        <v>7</v>
      </c>
      <c r="F35" s="33">
        <v>99</v>
      </c>
      <c r="G35" s="34">
        <v>1.6464120370370372E-2</v>
      </c>
      <c r="H35" s="54">
        <f t="shared" si="1"/>
        <v>20</v>
      </c>
      <c r="I35" s="55">
        <f t="shared" si="2"/>
        <v>20</v>
      </c>
    </row>
    <row r="36" spans="1:16" ht="16.95" customHeight="1" x14ac:dyDescent="0.3">
      <c r="A36" s="58"/>
      <c r="B36" s="37" t="s">
        <v>299</v>
      </c>
      <c r="C36" s="4" t="str">
        <f t="shared" si="8"/>
        <v>OATGMJH "B"</v>
      </c>
      <c r="D36" s="32">
        <v>3</v>
      </c>
      <c r="E36" s="40">
        <v>7</v>
      </c>
      <c r="F36" s="33">
        <v>79</v>
      </c>
      <c r="G36" s="34">
        <v>1.8513888888888889E-2</v>
      </c>
      <c r="H36" s="54">
        <f t="shared" si="1"/>
        <v>27</v>
      </c>
      <c r="I36" s="55">
        <f t="shared" si="2"/>
        <v>27</v>
      </c>
    </row>
    <row r="37" spans="1:16" ht="16.95" customHeight="1" x14ac:dyDescent="0.3">
      <c r="A37" s="58"/>
      <c r="B37" s="37" t="s">
        <v>293</v>
      </c>
      <c r="C37" s="4" t="str">
        <f t="shared" si="8"/>
        <v>OATGMJH "B"</v>
      </c>
      <c r="D37" s="32">
        <v>1</v>
      </c>
      <c r="E37" s="40">
        <v>9</v>
      </c>
      <c r="F37" s="33">
        <v>55</v>
      </c>
      <c r="G37" s="34">
        <v>1.5870370370370371E-2</v>
      </c>
      <c r="H37" s="54">
        <f t="shared" si="1"/>
        <v>15</v>
      </c>
      <c r="I37" s="55">
        <f t="shared" si="2"/>
        <v>15</v>
      </c>
    </row>
    <row r="38" spans="1:16" ht="16.95" customHeight="1" x14ac:dyDescent="0.3">
      <c r="A38" s="58"/>
      <c r="B38" s="37"/>
      <c r="C38" s="4" t="str">
        <f t="shared" si="8"/>
        <v>OATGMJH "B"</v>
      </c>
      <c r="D38" s="32"/>
      <c r="E38" s="40"/>
      <c r="F38" s="33"/>
      <c r="G38" s="34"/>
      <c r="H38" s="54" t="str">
        <f t="shared" si="1"/>
        <v/>
      </c>
      <c r="I38" s="55" t="str">
        <f t="shared" si="2"/>
        <v/>
      </c>
    </row>
    <row r="39" spans="1:16" ht="16.95" customHeight="1" x14ac:dyDescent="0.3">
      <c r="A39" s="58"/>
      <c r="B39" s="37"/>
      <c r="C39" s="4" t="str">
        <f t="shared" si="8"/>
        <v>OATGMJH "B"</v>
      </c>
      <c r="D39" s="32"/>
      <c r="E39" s="40"/>
      <c r="F39" s="33"/>
      <c r="G39" s="34"/>
      <c r="H39" s="54" t="str">
        <f t="shared" si="1"/>
        <v/>
      </c>
      <c r="I39" s="55" t="str">
        <f t="shared" si="2"/>
        <v/>
      </c>
    </row>
    <row r="40" spans="1:16" x14ac:dyDescent="0.3">
      <c r="A40" s="57" t="s">
        <v>173</v>
      </c>
      <c r="B40" s="36" t="s">
        <v>349</v>
      </c>
      <c r="C40" s="3" t="str">
        <f>$M$14</f>
        <v>SOUZSDA</v>
      </c>
      <c r="D40" s="25">
        <v>2</v>
      </c>
      <c r="E40" s="39">
        <v>8</v>
      </c>
      <c r="F40" s="30">
        <v>12</v>
      </c>
      <c r="G40" s="31">
        <v>2.0041666666666666E-2</v>
      </c>
      <c r="H40" s="52" t="str">
        <f t="shared" si="1"/>
        <v>MS</v>
      </c>
      <c r="I40" s="53">
        <f t="shared" si="2"/>
        <v>32</v>
      </c>
    </row>
    <row r="41" spans="1:16" x14ac:dyDescent="0.3">
      <c r="A41" s="57"/>
      <c r="B41" s="36"/>
      <c r="C41" s="3" t="str">
        <f t="shared" ref="C41:C45" si="9">$M$14</f>
        <v>SOUZSDA</v>
      </c>
      <c r="D41" s="25"/>
      <c r="E41" s="39"/>
      <c r="F41" s="30"/>
      <c r="G41" s="31"/>
      <c r="H41" s="52" t="str">
        <f t="shared" si="1"/>
        <v/>
      </c>
      <c r="I41" s="53" t="str">
        <f t="shared" si="2"/>
        <v/>
      </c>
    </row>
    <row r="42" spans="1:16" x14ac:dyDescent="0.3">
      <c r="A42" s="57"/>
      <c r="B42" s="36"/>
      <c r="C42" s="3" t="str">
        <f t="shared" si="9"/>
        <v>SOUZSDA</v>
      </c>
      <c r="D42" s="25"/>
      <c r="E42" s="39"/>
      <c r="F42" s="30"/>
      <c r="G42" s="31"/>
      <c r="H42" s="52" t="str">
        <f t="shared" si="1"/>
        <v/>
      </c>
      <c r="I42" s="53" t="str">
        <f t="shared" si="2"/>
        <v/>
      </c>
    </row>
    <row r="43" spans="1:16" x14ac:dyDescent="0.3">
      <c r="A43" s="57"/>
      <c r="B43" s="36"/>
      <c r="C43" s="3" t="str">
        <f t="shared" si="9"/>
        <v>SOUZSDA</v>
      </c>
      <c r="D43" s="25"/>
      <c r="E43" s="39"/>
      <c r="F43" s="30"/>
      <c r="G43" s="31"/>
      <c r="H43" s="52" t="str">
        <f t="shared" si="1"/>
        <v/>
      </c>
      <c r="I43" s="53" t="str">
        <f t="shared" si="2"/>
        <v/>
      </c>
    </row>
    <row r="44" spans="1:16" x14ac:dyDescent="0.3">
      <c r="A44" s="57"/>
      <c r="B44" s="36"/>
      <c r="C44" s="3" t="str">
        <f t="shared" si="9"/>
        <v>SOUZSDA</v>
      </c>
      <c r="D44" s="25"/>
      <c r="E44" s="39"/>
      <c r="F44" s="30"/>
      <c r="G44" s="31"/>
      <c r="H44" s="52" t="str">
        <f t="shared" si="1"/>
        <v/>
      </c>
      <c r="I44" s="53" t="str">
        <f t="shared" si="2"/>
        <v/>
      </c>
    </row>
    <row r="45" spans="1:16" x14ac:dyDescent="0.3">
      <c r="A45" s="57"/>
      <c r="B45" s="36"/>
      <c r="C45" s="3" t="str">
        <f t="shared" si="9"/>
        <v>SOUZSDA</v>
      </c>
      <c r="D45" s="25"/>
      <c r="E45" s="39"/>
      <c r="F45" s="30"/>
      <c r="G45" s="31"/>
      <c r="H45" s="52" t="str">
        <f t="shared" si="1"/>
        <v/>
      </c>
      <c r="I45" s="53" t="str">
        <f t="shared" si="2"/>
        <v/>
      </c>
    </row>
    <row r="46" spans="1:16" x14ac:dyDescent="0.3">
      <c r="A46" s="58"/>
      <c r="B46" s="37"/>
      <c r="C46" s="4">
        <f>$M$15</f>
        <v>0</v>
      </c>
      <c r="D46" s="32"/>
      <c r="E46" s="40"/>
      <c r="F46" s="33"/>
      <c r="G46" s="34"/>
      <c r="H46" s="54" t="str">
        <f t="shared" si="1"/>
        <v/>
      </c>
      <c r="I46" s="55" t="str">
        <f t="shared" si="2"/>
        <v/>
      </c>
    </row>
    <row r="47" spans="1:16" x14ac:dyDescent="0.3">
      <c r="A47" s="58"/>
      <c r="B47" s="37"/>
      <c r="C47" s="4">
        <f t="shared" ref="C47:C51" si="10">$M$15</f>
        <v>0</v>
      </c>
      <c r="D47" s="32"/>
      <c r="E47" s="40"/>
      <c r="F47" s="33"/>
      <c r="G47" s="34"/>
      <c r="H47" s="54" t="str">
        <f t="shared" si="1"/>
        <v/>
      </c>
      <c r="I47" s="55" t="str">
        <f t="shared" si="2"/>
        <v/>
      </c>
    </row>
    <row r="48" spans="1:16" x14ac:dyDescent="0.3">
      <c r="A48" s="58"/>
      <c r="B48" s="37"/>
      <c r="C48" s="4">
        <f t="shared" si="10"/>
        <v>0</v>
      </c>
      <c r="D48" s="32"/>
      <c r="E48" s="40"/>
      <c r="F48" s="33"/>
      <c r="G48" s="34"/>
      <c r="H48" s="54" t="str">
        <f t="shared" si="1"/>
        <v/>
      </c>
      <c r="I48" s="55" t="str">
        <f t="shared" si="2"/>
        <v/>
      </c>
    </row>
    <row r="49" spans="1:9" x14ac:dyDescent="0.3">
      <c r="A49" s="58"/>
      <c r="B49" s="37"/>
      <c r="C49" s="4">
        <f t="shared" si="10"/>
        <v>0</v>
      </c>
      <c r="D49" s="32"/>
      <c r="E49" s="40"/>
      <c r="F49" s="33"/>
      <c r="G49" s="34"/>
      <c r="H49" s="54" t="str">
        <f t="shared" si="1"/>
        <v/>
      </c>
      <c r="I49" s="55" t="str">
        <f t="shared" si="2"/>
        <v/>
      </c>
    </row>
    <row r="50" spans="1:9" x14ac:dyDescent="0.3">
      <c r="A50" s="58"/>
      <c r="B50" s="37"/>
      <c r="C50" s="4">
        <f t="shared" si="10"/>
        <v>0</v>
      </c>
      <c r="D50" s="32"/>
      <c r="E50" s="40"/>
      <c r="F50" s="33"/>
      <c r="G50" s="34"/>
      <c r="H50" s="54" t="str">
        <f t="shared" si="1"/>
        <v/>
      </c>
      <c r="I50" s="55" t="str">
        <f t="shared" si="2"/>
        <v/>
      </c>
    </row>
    <row r="51" spans="1:9" x14ac:dyDescent="0.3">
      <c r="A51" s="58"/>
      <c r="B51" s="37"/>
      <c r="C51" s="4">
        <f t="shared" si="10"/>
        <v>0</v>
      </c>
      <c r="D51" s="32"/>
      <c r="E51" s="40"/>
      <c r="F51" s="33"/>
      <c r="G51" s="34"/>
      <c r="H51" s="54" t="str">
        <f t="shared" si="1"/>
        <v/>
      </c>
      <c r="I51" s="55" t="str">
        <f t="shared" si="2"/>
        <v/>
      </c>
    </row>
    <row r="52" spans="1:9" x14ac:dyDescent="0.3">
      <c r="A52" s="57"/>
      <c r="B52" s="36"/>
      <c r="C52" s="3">
        <f>$M$16</f>
        <v>0</v>
      </c>
      <c r="D52" s="25"/>
      <c r="E52" s="39"/>
      <c r="F52" s="30"/>
      <c r="G52" s="31"/>
      <c r="H52" s="52" t="str">
        <f t="shared" si="1"/>
        <v/>
      </c>
      <c r="I52" s="53" t="str">
        <f t="shared" si="2"/>
        <v/>
      </c>
    </row>
    <row r="53" spans="1:9" x14ac:dyDescent="0.3">
      <c r="A53" s="57"/>
      <c r="B53" s="36"/>
      <c r="C53" s="3">
        <f t="shared" ref="C53:C57" si="11">$M$16</f>
        <v>0</v>
      </c>
      <c r="D53" s="25"/>
      <c r="E53" s="39"/>
      <c r="F53" s="30"/>
      <c r="G53" s="31"/>
      <c r="H53" s="52" t="str">
        <f t="shared" si="1"/>
        <v/>
      </c>
      <c r="I53" s="53" t="str">
        <f t="shared" si="2"/>
        <v/>
      </c>
    </row>
    <row r="54" spans="1:9" x14ac:dyDescent="0.3">
      <c r="A54" s="57"/>
      <c r="B54" s="36"/>
      <c r="C54" s="3">
        <f t="shared" si="11"/>
        <v>0</v>
      </c>
      <c r="D54" s="25"/>
      <c r="E54" s="39"/>
      <c r="F54" s="30"/>
      <c r="G54" s="31"/>
      <c r="H54" s="52" t="str">
        <f t="shared" si="1"/>
        <v/>
      </c>
      <c r="I54" s="53" t="str">
        <f t="shared" si="2"/>
        <v/>
      </c>
    </row>
    <row r="55" spans="1:9" x14ac:dyDescent="0.3">
      <c r="A55" s="57"/>
      <c r="B55" s="36"/>
      <c r="C55" s="3">
        <f t="shared" si="11"/>
        <v>0</v>
      </c>
      <c r="D55" s="25"/>
      <c r="E55" s="39"/>
      <c r="F55" s="30"/>
      <c r="G55" s="31"/>
      <c r="H55" s="52" t="str">
        <f t="shared" si="1"/>
        <v/>
      </c>
      <c r="I55" s="53" t="str">
        <f t="shared" si="2"/>
        <v/>
      </c>
    </row>
    <row r="56" spans="1:9" x14ac:dyDescent="0.3">
      <c r="A56" s="57"/>
      <c r="B56" s="36"/>
      <c r="C56" s="3">
        <f t="shared" si="11"/>
        <v>0</v>
      </c>
      <c r="D56" s="25"/>
      <c r="E56" s="39"/>
      <c r="F56" s="30"/>
      <c r="G56" s="31"/>
      <c r="H56" s="52" t="str">
        <f t="shared" si="1"/>
        <v/>
      </c>
      <c r="I56" s="53" t="str">
        <f t="shared" si="2"/>
        <v/>
      </c>
    </row>
    <row r="57" spans="1:9" x14ac:dyDescent="0.3">
      <c r="A57" s="57"/>
      <c r="B57" s="36"/>
      <c r="C57" s="3">
        <f t="shared" si="11"/>
        <v>0</v>
      </c>
      <c r="D57" s="25"/>
      <c r="E57" s="39"/>
      <c r="F57" s="30"/>
      <c r="G57" s="31"/>
      <c r="H57" s="52" t="str">
        <f t="shared" si="1"/>
        <v/>
      </c>
      <c r="I57" s="53" t="str">
        <f t="shared" si="2"/>
        <v/>
      </c>
    </row>
    <row r="58" spans="1:9" x14ac:dyDescent="0.3">
      <c r="A58" s="58"/>
      <c r="B58" s="37"/>
      <c r="C58" s="4">
        <f>$M$17</f>
        <v>0</v>
      </c>
      <c r="D58" s="32"/>
      <c r="E58" s="40"/>
      <c r="F58" s="33"/>
      <c r="G58" s="34"/>
      <c r="H58" s="54" t="str">
        <f t="shared" si="1"/>
        <v/>
      </c>
      <c r="I58" s="55" t="str">
        <f t="shared" si="2"/>
        <v/>
      </c>
    </row>
    <row r="59" spans="1:9" x14ac:dyDescent="0.3">
      <c r="A59" s="58"/>
      <c r="B59" s="37"/>
      <c r="C59" s="4">
        <f t="shared" ref="C59:C63" si="12">$M$17</f>
        <v>0</v>
      </c>
      <c r="D59" s="32"/>
      <c r="E59" s="40"/>
      <c r="F59" s="33"/>
      <c r="G59" s="34"/>
      <c r="H59" s="54" t="str">
        <f t="shared" si="1"/>
        <v/>
      </c>
      <c r="I59" s="55" t="str">
        <f t="shared" si="2"/>
        <v/>
      </c>
    </row>
    <row r="60" spans="1:9" x14ac:dyDescent="0.3">
      <c r="A60" s="58"/>
      <c r="B60" s="37"/>
      <c r="C60" s="4">
        <f t="shared" si="12"/>
        <v>0</v>
      </c>
      <c r="D60" s="32"/>
      <c r="E60" s="40"/>
      <c r="F60" s="33"/>
      <c r="G60" s="34"/>
      <c r="H60" s="54" t="str">
        <f t="shared" si="1"/>
        <v/>
      </c>
      <c r="I60" s="55" t="str">
        <f t="shared" si="2"/>
        <v/>
      </c>
    </row>
    <row r="61" spans="1:9" x14ac:dyDescent="0.3">
      <c r="A61" s="58"/>
      <c r="B61" s="37"/>
      <c r="C61" s="4">
        <f t="shared" si="12"/>
        <v>0</v>
      </c>
      <c r="D61" s="32"/>
      <c r="E61" s="40"/>
      <c r="F61" s="33"/>
      <c r="G61" s="34"/>
      <c r="H61" s="54" t="str">
        <f t="shared" si="1"/>
        <v/>
      </c>
      <c r="I61" s="55" t="str">
        <f t="shared" si="2"/>
        <v/>
      </c>
    </row>
    <row r="62" spans="1:9" x14ac:dyDescent="0.3">
      <c r="A62" s="58"/>
      <c r="B62" s="37"/>
      <c r="C62" s="4">
        <f t="shared" si="12"/>
        <v>0</v>
      </c>
      <c r="D62" s="32"/>
      <c r="E62" s="40"/>
      <c r="F62" s="33"/>
      <c r="G62" s="34"/>
      <c r="H62" s="54" t="str">
        <f t="shared" si="1"/>
        <v/>
      </c>
      <c r="I62" s="55" t="str">
        <f t="shared" si="2"/>
        <v/>
      </c>
    </row>
    <row r="63" spans="1:9" x14ac:dyDescent="0.3">
      <c r="A63" s="58"/>
      <c r="B63" s="37"/>
      <c r="C63" s="4">
        <f t="shared" si="12"/>
        <v>0</v>
      </c>
      <c r="D63" s="32"/>
      <c r="E63" s="40"/>
      <c r="F63" s="33"/>
      <c r="G63" s="34"/>
      <c r="H63" s="54" t="str">
        <f t="shared" si="1"/>
        <v/>
      </c>
      <c r="I63" s="55" t="str">
        <f t="shared" si="2"/>
        <v/>
      </c>
    </row>
    <row r="64" spans="1:9" x14ac:dyDescent="0.3">
      <c r="A64" s="57"/>
      <c r="B64" s="36"/>
      <c r="C64" s="3">
        <f>$M$18</f>
        <v>0</v>
      </c>
      <c r="D64" s="25"/>
      <c r="E64" s="39"/>
      <c r="F64" s="30"/>
      <c r="G64" s="31"/>
      <c r="H64" s="52" t="str">
        <f t="shared" si="1"/>
        <v/>
      </c>
      <c r="I64" s="53" t="str">
        <f t="shared" si="2"/>
        <v/>
      </c>
    </row>
    <row r="65" spans="1:9" x14ac:dyDescent="0.3">
      <c r="A65" s="57"/>
      <c r="B65" s="36"/>
      <c r="C65" s="3">
        <f t="shared" ref="C65:C69" si="13">$M$18</f>
        <v>0</v>
      </c>
      <c r="D65" s="25"/>
      <c r="E65" s="39"/>
      <c r="F65" s="30"/>
      <c r="G65" s="31"/>
      <c r="H65" s="52" t="str">
        <f t="shared" si="1"/>
        <v/>
      </c>
      <c r="I65" s="53" t="str">
        <f t="shared" si="2"/>
        <v/>
      </c>
    </row>
    <row r="66" spans="1:9" x14ac:dyDescent="0.3">
      <c r="A66" s="57"/>
      <c r="B66" s="36"/>
      <c r="C66" s="3">
        <f t="shared" si="13"/>
        <v>0</v>
      </c>
      <c r="D66" s="25"/>
      <c r="E66" s="39"/>
      <c r="F66" s="30"/>
      <c r="G66" s="31"/>
      <c r="H66" s="52" t="str">
        <f t="shared" si="1"/>
        <v/>
      </c>
      <c r="I66" s="53" t="str">
        <f t="shared" si="2"/>
        <v/>
      </c>
    </row>
    <row r="67" spans="1:9" x14ac:dyDescent="0.3">
      <c r="A67" s="57"/>
      <c r="B67" s="36"/>
      <c r="C67" s="3">
        <f t="shared" si="13"/>
        <v>0</v>
      </c>
      <c r="D67" s="25"/>
      <c r="E67" s="39"/>
      <c r="F67" s="30"/>
      <c r="G67" s="31"/>
      <c r="H67" s="52" t="str">
        <f t="shared" si="1"/>
        <v/>
      </c>
      <c r="I67" s="53" t="str">
        <f t="shared" si="2"/>
        <v/>
      </c>
    </row>
    <row r="68" spans="1:9" x14ac:dyDescent="0.3">
      <c r="A68" s="57"/>
      <c r="B68" s="36"/>
      <c r="C68" s="3">
        <f t="shared" si="13"/>
        <v>0</v>
      </c>
      <c r="D68" s="25"/>
      <c r="E68" s="39"/>
      <c r="F68" s="30"/>
      <c r="G68" s="31"/>
      <c r="H68" s="52" t="str">
        <f t="shared" si="1"/>
        <v/>
      </c>
      <c r="I68" s="53" t="str">
        <f t="shared" si="2"/>
        <v/>
      </c>
    </row>
    <row r="69" spans="1:9" x14ac:dyDescent="0.3">
      <c r="A69" s="57"/>
      <c r="B69" s="36"/>
      <c r="C69" s="3">
        <f t="shared" si="13"/>
        <v>0</v>
      </c>
      <c r="D69" s="25"/>
      <c r="E69" s="39"/>
      <c r="F69" s="30"/>
      <c r="G69" s="31"/>
      <c r="H69" s="52" t="str">
        <f t="shared" ref="H69:H75" si="14">IFERROR(IF(OR(G69="DNF",G69="DNS",G69="DQ"),G69,IF(A69="MS",A69,RANK(G69,$G$4:$G$75,1)-COUNTIFS($G$4:$G$75,"&lt;"&amp;G69,$A$4:$A$75,"="&amp;"MS"))),"")</f>
        <v/>
      </c>
      <c r="I69" s="53" t="str">
        <f t="shared" ref="I69:I75" si="15">IFERROR(IF(OR(G69="DNF",G69="DNS",G69="DQ"),G69,RANK(G69,$G$4:$G$75,1)),"")</f>
        <v/>
      </c>
    </row>
    <row r="70" spans="1:9" x14ac:dyDescent="0.3">
      <c r="A70" s="58"/>
      <c r="B70" s="37"/>
      <c r="C70" s="4">
        <f>$M$19</f>
        <v>0</v>
      </c>
      <c r="D70" s="32"/>
      <c r="E70" s="40"/>
      <c r="F70" s="33"/>
      <c r="G70" s="34"/>
      <c r="H70" s="54" t="str">
        <f t="shared" si="14"/>
        <v/>
      </c>
      <c r="I70" s="55" t="str">
        <f t="shared" si="15"/>
        <v/>
      </c>
    </row>
    <row r="71" spans="1:9" x14ac:dyDescent="0.3">
      <c r="A71" s="58"/>
      <c r="B71" s="37"/>
      <c r="C71" s="4">
        <f t="shared" ref="C71:C75" si="16">$M$19</f>
        <v>0</v>
      </c>
      <c r="D71" s="32"/>
      <c r="E71" s="40"/>
      <c r="F71" s="33"/>
      <c r="G71" s="34"/>
      <c r="H71" s="54" t="str">
        <f t="shared" si="14"/>
        <v/>
      </c>
      <c r="I71" s="55" t="str">
        <f t="shared" si="15"/>
        <v/>
      </c>
    </row>
    <row r="72" spans="1:9" x14ac:dyDescent="0.3">
      <c r="A72" s="58"/>
      <c r="B72" s="37"/>
      <c r="C72" s="4">
        <f t="shared" si="16"/>
        <v>0</v>
      </c>
      <c r="D72" s="32"/>
      <c r="E72" s="40"/>
      <c r="F72" s="33"/>
      <c r="G72" s="34"/>
      <c r="H72" s="54" t="str">
        <f t="shared" si="14"/>
        <v/>
      </c>
      <c r="I72" s="55" t="str">
        <f t="shared" si="15"/>
        <v/>
      </c>
    </row>
    <row r="73" spans="1:9" x14ac:dyDescent="0.3">
      <c r="A73" s="58"/>
      <c r="B73" s="37"/>
      <c r="C73" s="4">
        <f t="shared" si="16"/>
        <v>0</v>
      </c>
      <c r="D73" s="32"/>
      <c r="E73" s="40"/>
      <c r="F73" s="33"/>
      <c r="G73" s="34"/>
      <c r="H73" s="54" t="str">
        <f t="shared" si="14"/>
        <v/>
      </c>
      <c r="I73" s="55" t="str">
        <f t="shared" si="15"/>
        <v/>
      </c>
    </row>
    <row r="74" spans="1:9" x14ac:dyDescent="0.3">
      <c r="A74" s="58"/>
      <c r="B74" s="37"/>
      <c r="C74" s="4">
        <f t="shared" si="16"/>
        <v>0</v>
      </c>
      <c r="D74" s="32"/>
      <c r="E74" s="40"/>
      <c r="F74" s="33"/>
      <c r="G74" s="34"/>
      <c r="H74" s="54" t="str">
        <f t="shared" si="14"/>
        <v/>
      </c>
      <c r="I74" s="55" t="str">
        <f t="shared" si="15"/>
        <v/>
      </c>
    </row>
    <row r="75" spans="1:9" ht="15" thickBot="1" x14ac:dyDescent="0.35">
      <c r="A75" s="59"/>
      <c r="B75" s="37"/>
      <c r="C75" s="4">
        <f t="shared" si="16"/>
        <v>0</v>
      </c>
      <c r="D75" s="32"/>
      <c r="E75" s="40"/>
      <c r="F75" s="33"/>
      <c r="G75" s="34"/>
      <c r="H75" s="54" t="str">
        <f t="shared" si="14"/>
        <v/>
      </c>
      <c r="I75" s="55" t="str">
        <f t="shared" si="15"/>
        <v/>
      </c>
    </row>
  </sheetData>
  <sheetProtection sheet="1" objects="1" scenarios="1"/>
  <mergeCells count="6">
    <mergeCell ref="L23:P23"/>
    <mergeCell ref="L24:P34"/>
    <mergeCell ref="L5:P6"/>
    <mergeCell ref="F1:G2"/>
    <mergeCell ref="A1:E2"/>
    <mergeCell ref="H1:I2"/>
  </mergeCells>
  <conditionalFormatting sqref="A4:I75">
    <cfRule type="expression" dxfId="1" priority="2">
      <formula>$I4&lt;4</formula>
    </cfRule>
  </conditionalFormatting>
  <conditionalFormatting sqref="P8:P19">
    <cfRule type="duplicateValues" dxfId="0" priority="1"/>
  </conditionalFormatting>
  <dataValidations count="1">
    <dataValidation type="list" allowBlank="1" showInputMessage="1" showErrorMessage="1" sqref="A4:A75" xr:uid="{508C3F5B-1D94-4783-B653-042F6315F885}">
      <formula1>"MS"</formula1>
    </dataValidation>
  </dataValidations>
  <pageMargins left="0.7" right="0.7" top="0.78740157499999996" bottom="0.78740157499999996" header="0.3" footer="0.3"/>
  <pageSetup paperSize="9" scale="43" fitToHeight="0" orientation="portrait" horizontalDpi="0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N189"/>
  <sheetViews>
    <sheetView zoomScaleNormal="100" workbookViewId="0">
      <selection sqref="A1:I2"/>
    </sheetView>
  </sheetViews>
  <sheetFormatPr defaultRowHeight="14.4" x14ac:dyDescent="0.3"/>
  <cols>
    <col min="1" max="1" width="38.88671875" customWidth="1"/>
    <col min="2" max="2" width="4.77734375" customWidth="1"/>
    <col min="3" max="4" width="7.77734375" customWidth="1"/>
    <col min="6" max="6" width="38.88671875" customWidth="1"/>
    <col min="7" max="7" width="4.77734375" customWidth="1"/>
    <col min="8" max="9" width="7.77734375" customWidth="1"/>
    <col min="13" max="13" width="22.21875" customWidth="1"/>
    <col min="14" max="14" width="11.109375" customWidth="1"/>
  </cols>
  <sheetData>
    <row r="1" spans="1:14" x14ac:dyDescent="0.3">
      <c r="A1" s="82" t="s">
        <v>26</v>
      </c>
      <c r="B1" s="83"/>
      <c r="C1" s="83"/>
      <c r="D1" s="83"/>
      <c r="E1" s="83"/>
      <c r="F1" s="83"/>
      <c r="G1" s="83"/>
      <c r="H1" s="83"/>
      <c r="I1" s="84"/>
    </row>
    <row r="2" spans="1:14" ht="15" thickBot="1" x14ac:dyDescent="0.35">
      <c r="A2" s="85"/>
      <c r="B2" s="86"/>
      <c r="C2" s="86"/>
      <c r="D2" s="86"/>
      <c r="E2" s="86"/>
      <c r="F2" s="86"/>
      <c r="G2" s="86"/>
      <c r="H2" s="86"/>
      <c r="I2" s="87"/>
    </row>
    <row r="3" spans="1:14" ht="12" customHeight="1" thickBot="1" x14ac:dyDescent="0.35">
      <c r="A3" s="20"/>
      <c r="B3" s="21"/>
      <c r="C3" s="21"/>
      <c r="D3" s="21"/>
      <c r="E3" s="21"/>
      <c r="F3" s="21"/>
      <c r="G3" s="21"/>
      <c r="H3" s="21"/>
      <c r="I3" s="22"/>
    </row>
    <row r="4" spans="1:14" ht="15" thickBot="1" x14ac:dyDescent="0.35">
      <c r="A4" s="88" t="str">
        <f>'Žkm (D.III)'!L8</f>
        <v>ZŠ Janderova J. Hradec</v>
      </c>
      <c r="B4" s="89"/>
      <c r="C4" s="89"/>
      <c r="D4" s="90"/>
      <c r="F4" s="88" t="str">
        <f>'Žkm (D.III)'!L9</f>
        <v>Gymnázium Vítězslava Nováka J. Hradec</v>
      </c>
      <c r="G4" s="89"/>
      <c r="H4" s="89"/>
      <c r="I4" s="90"/>
      <c r="M4" s="81" t="s">
        <v>13</v>
      </c>
      <c r="N4" s="81"/>
    </row>
    <row r="5" spans="1:14" ht="15" thickBot="1" x14ac:dyDescent="0.35">
      <c r="A5" s="94"/>
      <c r="B5" s="95"/>
      <c r="C5" s="95"/>
      <c r="D5" s="96"/>
      <c r="F5" s="94"/>
      <c r="G5" s="95"/>
      <c r="H5" s="95"/>
      <c r="I5" s="96"/>
      <c r="M5" s="81"/>
      <c r="N5" s="81"/>
    </row>
    <row r="6" spans="1:14" ht="15" thickBot="1" x14ac:dyDescent="0.35">
      <c r="A6" s="7" t="s">
        <v>10</v>
      </c>
      <c r="B6" s="7" t="s">
        <v>11</v>
      </c>
      <c r="C6" s="7" t="s">
        <v>9</v>
      </c>
      <c r="D6" s="7" t="s">
        <v>3</v>
      </c>
      <c r="F6" s="7" t="s">
        <v>10</v>
      </c>
      <c r="G6" s="7" t="s">
        <v>11</v>
      </c>
      <c r="H6" s="7" t="s">
        <v>9</v>
      </c>
      <c r="I6" s="7" t="s">
        <v>3</v>
      </c>
      <c r="M6" s="5" t="s">
        <v>14</v>
      </c>
      <c r="N6" s="5" t="s">
        <v>15</v>
      </c>
    </row>
    <row r="7" spans="1:14" x14ac:dyDescent="0.3">
      <c r="A7" s="12" t="str">
        <f>'Žkm (D.III)'!B4</f>
        <v>Řeřichová Tereza</v>
      </c>
      <c r="B7" s="8" t="s">
        <v>28</v>
      </c>
      <c r="C7" s="18">
        <f>'Žkm (D.III)'!E4</f>
        <v>12</v>
      </c>
      <c r="D7" s="9">
        <f>'Žkm (D.III)'!F4</f>
        <v>1</v>
      </c>
      <c r="F7" s="12" t="str">
        <f>'Žkm (D.III)'!B10</f>
        <v>Altschulová Marie</v>
      </c>
      <c r="G7" s="8" t="s">
        <v>28</v>
      </c>
      <c r="H7" s="18">
        <f>'Žkm (D.III)'!E10</f>
        <v>14</v>
      </c>
      <c r="I7" s="9">
        <f>'Žkm (D.III)'!F10</f>
        <v>7</v>
      </c>
      <c r="M7" s="16" t="s">
        <v>16</v>
      </c>
      <c r="N7" s="26"/>
    </row>
    <row r="8" spans="1:14" x14ac:dyDescent="0.3">
      <c r="A8" s="12" t="str">
        <f>'Žkm (D.III)'!B5</f>
        <v>Řeřichová Simona</v>
      </c>
      <c r="B8" s="8" t="s">
        <v>28</v>
      </c>
      <c r="C8" s="18">
        <f>'Žkm (D.III)'!E5</f>
        <v>12</v>
      </c>
      <c r="D8" s="9">
        <f>'Žkm (D.III)'!F5</f>
        <v>2</v>
      </c>
      <c r="F8" s="12" t="str">
        <f>'Žkm (D.III)'!B11</f>
        <v>Komárková Ondřejka</v>
      </c>
      <c r="G8" s="8" t="s">
        <v>28</v>
      </c>
      <c r="H8" s="18">
        <f>'Žkm (D.III)'!E11</f>
        <v>13</v>
      </c>
      <c r="I8" s="9">
        <f>'Žkm (D.III)'!F11</f>
        <v>8</v>
      </c>
      <c r="M8" s="17" t="s">
        <v>17</v>
      </c>
      <c r="N8" s="25"/>
    </row>
    <row r="9" spans="1:14" x14ac:dyDescent="0.3">
      <c r="A9" s="12" t="str">
        <f>'Žkm (D.III)'!B6</f>
        <v>Cirhanová Natálie</v>
      </c>
      <c r="B9" s="8" t="s">
        <v>28</v>
      </c>
      <c r="C9" s="18">
        <f>'Žkm (D.III)'!E6</f>
        <v>12</v>
      </c>
      <c r="D9" s="9">
        <f>'Žkm (D.III)'!F6</f>
        <v>3</v>
      </c>
      <c r="F9" s="12" t="str">
        <f>'Žkm (D.III)'!B12</f>
        <v>Albrechtová Zuzana</v>
      </c>
      <c r="G9" s="8" t="s">
        <v>28</v>
      </c>
      <c r="H9" s="18">
        <f>'Žkm (D.III)'!E12</f>
        <v>13</v>
      </c>
      <c r="I9" s="9">
        <f>'Žkm (D.III)'!F12</f>
        <v>9</v>
      </c>
      <c r="M9" s="17" t="s">
        <v>18</v>
      </c>
      <c r="N9" s="25"/>
    </row>
    <row r="10" spans="1:14" x14ac:dyDescent="0.3">
      <c r="A10" s="12" t="str">
        <f>'Žkm (D.III)'!B7</f>
        <v>Prokešová Magdaléna</v>
      </c>
      <c r="B10" s="8" t="s">
        <v>28</v>
      </c>
      <c r="C10" s="18">
        <f>'Žkm (D.III)'!E7</f>
        <v>13</v>
      </c>
      <c r="D10" s="9">
        <f>'Žkm (D.III)'!F7</f>
        <v>4</v>
      </c>
      <c r="F10" s="12" t="str">
        <f>'Žkm (D.III)'!B13</f>
        <v>Řeřichová Anna</v>
      </c>
      <c r="G10" s="8" t="s">
        <v>28</v>
      </c>
      <c r="H10" s="18">
        <f>'Žkm (D.III)'!E13</f>
        <v>12</v>
      </c>
      <c r="I10" s="9">
        <f>'Žkm (D.III)'!F13</f>
        <v>10</v>
      </c>
    </row>
    <row r="11" spans="1:14" x14ac:dyDescent="0.3">
      <c r="A11" s="12" t="str">
        <f>'Žkm (D.III)'!B8</f>
        <v>Bláhová Markéta</v>
      </c>
      <c r="B11" s="8" t="s">
        <v>28</v>
      </c>
      <c r="C11" s="18">
        <f>'Žkm (D.III)'!E8</f>
        <v>14</v>
      </c>
      <c r="D11" s="9">
        <f>'Žkm (D.III)'!F8</f>
        <v>5</v>
      </c>
      <c r="F11" s="12" t="str">
        <f>'Žkm (D.III)'!B14</f>
        <v>Řeřichová Marie</v>
      </c>
      <c r="G11" s="8" t="s">
        <v>28</v>
      </c>
      <c r="H11" s="18">
        <f>'Žkm (D.III)'!E14</f>
        <v>12</v>
      </c>
      <c r="I11" s="9">
        <f>'Žkm (D.III)'!F14</f>
        <v>11</v>
      </c>
    </row>
    <row r="12" spans="1:14" x14ac:dyDescent="0.3">
      <c r="A12" s="12" t="str">
        <f>'Žkm (D.III)'!B9</f>
        <v>Kalajová Rosarie</v>
      </c>
      <c r="B12" s="8" t="s">
        <v>28</v>
      </c>
      <c r="C12" s="18">
        <f>'Žkm (D.III)'!E9</f>
        <v>13</v>
      </c>
      <c r="D12" s="9">
        <f>'Žkm (D.III)'!F9</f>
        <v>6</v>
      </c>
      <c r="F12" s="12" t="str">
        <f>'Žkm (D.III)'!B15</f>
        <v>Přesličková Amálie</v>
      </c>
      <c r="G12" s="8" t="s">
        <v>28</v>
      </c>
      <c r="H12" s="18">
        <f>'Žkm (D.III)'!E15</f>
        <v>13</v>
      </c>
      <c r="I12" s="9">
        <f>'Žkm (D.III)'!F15</f>
        <v>12</v>
      </c>
    </row>
    <row r="13" spans="1:14" ht="15" thickBot="1" x14ac:dyDescent="0.35">
      <c r="G13" s="11"/>
      <c r="H13" s="11"/>
      <c r="I13" s="11"/>
    </row>
    <row r="14" spans="1:14" x14ac:dyDescent="0.3">
      <c r="A14" s="88" t="str">
        <f>'Žkm (D.III)'!L10</f>
        <v>ZŠ Jarošovská J. Hradec</v>
      </c>
      <c r="B14" s="89"/>
      <c r="C14" s="89"/>
      <c r="D14" s="90"/>
      <c r="F14" s="88" t="str">
        <f>'Žkm (D.III)'!L11</f>
        <v>ZŠ Nová Včelnice</v>
      </c>
      <c r="G14" s="89"/>
      <c r="H14" s="89"/>
      <c r="I14" s="90"/>
    </row>
    <row r="15" spans="1:14" ht="15" thickBot="1" x14ac:dyDescent="0.35">
      <c r="A15" s="91"/>
      <c r="B15" s="92"/>
      <c r="C15" s="92"/>
      <c r="D15" s="93"/>
      <c r="F15" s="91"/>
      <c r="G15" s="92"/>
      <c r="H15" s="92"/>
      <c r="I15" s="93"/>
    </row>
    <row r="16" spans="1:14" ht="15" thickBot="1" x14ac:dyDescent="0.35">
      <c r="A16" s="7" t="s">
        <v>10</v>
      </c>
      <c r="B16" s="7" t="s">
        <v>11</v>
      </c>
      <c r="C16" s="7" t="s">
        <v>9</v>
      </c>
      <c r="D16" s="7" t="s">
        <v>3</v>
      </c>
      <c r="F16" s="7" t="s">
        <v>10</v>
      </c>
      <c r="G16" s="7" t="s">
        <v>11</v>
      </c>
      <c r="H16" s="7" t="s">
        <v>9</v>
      </c>
      <c r="I16" s="7" t="s">
        <v>3</v>
      </c>
    </row>
    <row r="17" spans="1:9" x14ac:dyDescent="0.3">
      <c r="A17" s="12" t="str">
        <f>'Žkm (D.III)'!B16</f>
        <v>Chytrová Adéla</v>
      </c>
      <c r="B17" s="8" t="s">
        <v>28</v>
      </c>
      <c r="C17" s="18">
        <f>'Žkm (D.III)'!E16</f>
        <v>14</v>
      </c>
      <c r="D17" s="9">
        <f>'Žkm (D.III)'!F16</f>
        <v>13</v>
      </c>
      <c r="F17" s="12" t="str">
        <f>'Žkm (D.III)'!B22</f>
        <v>Jinochová Ema</v>
      </c>
      <c r="G17" s="8" t="s">
        <v>28</v>
      </c>
      <c r="H17" s="18">
        <f>'Žkm (D.III)'!E22</f>
        <v>13</v>
      </c>
      <c r="I17" s="9">
        <f>'Žkm (D.III)'!F22</f>
        <v>21</v>
      </c>
    </row>
    <row r="18" spans="1:9" x14ac:dyDescent="0.3">
      <c r="A18" s="12" t="str">
        <f>'Žkm (D.III)'!B17</f>
        <v>Markalousová Ema</v>
      </c>
      <c r="B18" s="8" t="s">
        <v>28</v>
      </c>
      <c r="C18" s="18">
        <f>'Žkm (D.III)'!E17</f>
        <v>12</v>
      </c>
      <c r="D18" s="9">
        <f>'Žkm (D.III)'!F17</f>
        <v>14</v>
      </c>
      <c r="F18" s="12" t="str">
        <f>'Žkm (D.III)'!B23</f>
        <v>Brádková Adéla</v>
      </c>
      <c r="G18" s="8" t="s">
        <v>28</v>
      </c>
      <c r="H18" s="18">
        <f>'Žkm (D.III)'!E23</f>
        <v>12</v>
      </c>
      <c r="I18" s="9">
        <f>'Žkm (D.III)'!F23</f>
        <v>23</v>
      </c>
    </row>
    <row r="19" spans="1:9" x14ac:dyDescent="0.3">
      <c r="A19" s="12" t="str">
        <f>'Žkm (D.III)'!B18</f>
        <v>Dvořáková Andrea</v>
      </c>
      <c r="B19" s="8" t="s">
        <v>28</v>
      </c>
      <c r="C19" s="18">
        <f>'Žkm (D.III)'!E18</f>
        <v>12</v>
      </c>
      <c r="D19" s="9">
        <f>'Žkm (D.III)'!F18</f>
        <v>16</v>
      </c>
      <c r="F19" s="12" t="str">
        <f>'Žkm (D.III)'!B24</f>
        <v>Dvořáková Klára</v>
      </c>
      <c r="G19" s="8" t="s">
        <v>28</v>
      </c>
      <c r="H19" s="18">
        <f>'Žkm (D.III)'!E24</f>
        <v>12</v>
      </c>
      <c r="I19" s="9">
        <f>'Žkm (D.III)'!F24</f>
        <v>24</v>
      </c>
    </row>
    <row r="20" spans="1:9" x14ac:dyDescent="0.3">
      <c r="A20" s="12" t="str">
        <f>'Žkm (D.III)'!B19</f>
        <v>Regásková Julie</v>
      </c>
      <c r="B20" s="8" t="s">
        <v>28</v>
      </c>
      <c r="C20" s="18">
        <f>'Žkm (D.III)'!E19</f>
        <v>13</v>
      </c>
      <c r="D20" s="9">
        <f>'Žkm (D.III)'!F19</f>
        <v>17</v>
      </c>
      <c r="F20" s="12" t="str">
        <f>'Žkm (D.III)'!B25</f>
        <v>Křivková Andrea</v>
      </c>
      <c r="G20" s="8" t="s">
        <v>28</v>
      </c>
      <c r="H20" s="18">
        <f>'Žkm (D.III)'!E25</f>
        <v>14</v>
      </c>
      <c r="I20" s="9">
        <f>'Žkm (D.III)'!F25</f>
        <v>25</v>
      </c>
    </row>
    <row r="21" spans="1:9" x14ac:dyDescent="0.3">
      <c r="A21" s="12" t="str">
        <f>'Žkm (D.III)'!B20</f>
        <v>Beranová Nela</v>
      </c>
      <c r="B21" s="8" t="s">
        <v>28</v>
      </c>
      <c r="C21" s="18">
        <f>'Žkm (D.III)'!E20</f>
        <v>12</v>
      </c>
      <c r="D21" s="9">
        <f>'Žkm (D.III)'!F20</f>
        <v>18</v>
      </c>
      <c r="F21" s="12" t="str">
        <f>'Žkm (D.III)'!B26</f>
        <v>Stejskalová Adéla</v>
      </c>
      <c r="G21" s="8" t="s">
        <v>28</v>
      </c>
      <c r="H21" s="18">
        <f>'Žkm (D.III)'!E26</f>
        <v>13</v>
      </c>
      <c r="I21" s="9">
        <f>'Žkm (D.III)'!F26</f>
        <v>26</v>
      </c>
    </row>
    <row r="22" spans="1:9" x14ac:dyDescent="0.3">
      <c r="A22" s="12" t="str">
        <f>'Žkm (D.III)'!B21</f>
        <v>Primaková Viktorie</v>
      </c>
      <c r="B22" s="8" t="s">
        <v>28</v>
      </c>
      <c r="C22" s="18">
        <f>'Žkm (D.III)'!E21</f>
        <v>13</v>
      </c>
      <c r="D22" s="9">
        <f>'Žkm (D.III)'!F21</f>
        <v>19</v>
      </c>
      <c r="F22" s="12" t="str">
        <f>'Žkm (D.III)'!B27</f>
        <v>Argalassyová Nina</v>
      </c>
      <c r="G22" s="8" t="s">
        <v>28</v>
      </c>
      <c r="H22" s="18">
        <f>'Žkm (D.III)'!E27</f>
        <v>13</v>
      </c>
      <c r="I22" s="9">
        <f>'Žkm (D.III)'!F27</f>
        <v>27</v>
      </c>
    </row>
    <row r="23" spans="1:9" ht="15" thickBot="1" x14ac:dyDescent="0.35">
      <c r="A23" s="13"/>
    </row>
    <row r="24" spans="1:9" x14ac:dyDescent="0.3">
      <c r="A24" s="88" t="str">
        <f>'Žkm (D.III)'!L12</f>
        <v>ZŠ Vajgar 692 J. Hradec</v>
      </c>
      <c r="B24" s="89"/>
      <c r="C24" s="89"/>
      <c r="D24" s="90"/>
      <c r="F24" s="88" t="str">
        <f>'Žkm (D.III)'!L13</f>
        <v>ZŠ Štítného J. Hradec</v>
      </c>
      <c r="G24" s="89"/>
      <c r="H24" s="89"/>
      <c r="I24" s="90"/>
    </row>
    <row r="25" spans="1:9" ht="15" thickBot="1" x14ac:dyDescent="0.35">
      <c r="A25" s="91"/>
      <c r="B25" s="92"/>
      <c r="C25" s="92"/>
      <c r="D25" s="93"/>
      <c r="F25" s="91"/>
      <c r="G25" s="92"/>
      <c r="H25" s="92"/>
      <c r="I25" s="93"/>
    </row>
    <row r="26" spans="1:9" ht="15" thickBot="1" x14ac:dyDescent="0.35">
      <c r="A26" s="7" t="s">
        <v>10</v>
      </c>
      <c r="B26" s="7" t="s">
        <v>11</v>
      </c>
      <c r="C26" s="7" t="s">
        <v>9</v>
      </c>
      <c r="D26" s="7" t="s">
        <v>3</v>
      </c>
      <c r="F26" s="7" t="s">
        <v>10</v>
      </c>
      <c r="G26" s="7" t="s">
        <v>11</v>
      </c>
      <c r="H26" s="7" t="s">
        <v>9</v>
      </c>
      <c r="I26" s="7" t="s">
        <v>3</v>
      </c>
    </row>
    <row r="27" spans="1:9" x14ac:dyDescent="0.3">
      <c r="A27" s="12">
        <f>'Žkm (D.III)'!B28</f>
        <v>0</v>
      </c>
      <c r="B27" s="8" t="s">
        <v>28</v>
      </c>
      <c r="C27" s="18">
        <f>'Žkm (D.III)'!E28</f>
        <v>0</v>
      </c>
      <c r="D27" s="9">
        <f>'Žkm (D.III)'!F28</f>
        <v>0</v>
      </c>
      <c r="F27" s="12" t="str">
        <f>'Žkm (D.III)'!B34</f>
        <v>Roubalová Simona</v>
      </c>
      <c r="G27" s="8" t="s">
        <v>28</v>
      </c>
      <c r="H27" s="18">
        <f>'Žkm (D.III)'!E34</f>
        <v>13</v>
      </c>
      <c r="I27" s="9">
        <f>'Žkm (D.III)'!F34</f>
        <v>34</v>
      </c>
    </row>
    <row r="28" spans="1:9" x14ac:dyDescent="0.3">
      <c r="A28" s="12" t="str">
        <f>'Žkm (D.III)'!B29</f>
        <v>Jedlinská Anna</v>
      </c>
      <c r="B28" s="8" t="s">
        <v>28</v>
      </c>
      <c r="C28" s="18">
        <f>'Žkm (D.III)'!E29</f>
        <v>13</v>
      </c>
      <c r="D28" s="9">
        <f>'Žkm (D.III)'!F29</f>
        <v>29</v>
      </c>
      <c r="F28" s="12" t="str">
        <f>'Žkm (D.III)'!B35</f>
        <v>Vondrusová Milena</v>
      </c>
      <c r="G28" s="8" t="s">
        <v>28</v>
      </c>
      <c r="H28" s="18">
        <f>'Žkm (D.III)'!E35</f>
        <v>14</v>
      </c>
      <c r="I28" s="9">
        <f>'Žkm (D.III)'!F35</f>
        <v>35</v>
      </c>
    </row>
    <row r="29" spans="1:9" x14ac:dyDescent="0.3">
      <c r="A29" s="12" t="str">
        <f>'Žkm (D.III)'!B30</f>
        <v>Hronová Sofie</v>
      </c>
      <c r="B29" s="8" t="s">
        <v>28</v>
      </c>
      <c r="C29" s="18">
        <f>'Žkm (D.III)'!E30</f>
        <v>13</v>
      </c>
      <c r="D29" s="9">
        <f>'Žkm (D.III)'!F30</f>
        <v>30</v>
      </c>
      <c r="F29" s="12" t="str">
        <f>'Žkm (D.III)'!B36</f>
        <v>Batelková Karolína</v>
      </c>
      <c r="G29" s="8" t="s">
        <v>28</v>
      </c>
      <c r="H29" s="18">
        <f>'Žkm (D.III)'!E36</f>
        <v>14</v>
      </c>
      <c r="I29" s="9">
        <f>'Žkm (D.III)'!F36</f>
        <v>36</v>
      </c>
    </row>
    <row r="30" spans="1:9" x14ac:dyDescent="0.3">
      <c r="A30" s="12" t="str">
        <f>'Žkm (D.III)'!B31</f>
        <v>Věrná Simona</v>
      </c>
      <c r="B30" s="8" t="s">
        <v>28</v>
      </c>
      <c r="C30" s="18">
        <f>'Žkm (D.III)'!E31</f>
        <v>13</v>
      </c>
      <c r="D30" s="9">
        <f>'Žkm (D.III)'!F31</f>
        <v>31</v>
      </c>
      <c r="F30" s="12" t="str">
        <f>'Žkm (D.III)'!B37</f>
        <v>Zavadilová Sabina</v>
      </c>
      <c r="G30" s="8" t="s">
        <v>28</v>
      </c>
      <c r="H30" s="18">
        <f>'Žkm (D.III)'!E37</f>
        <v>13</v>
      </c>
      <c r="I30" s="9">
        <f>'Žkm (D.III)'!F37</f>
        <v>37</v>
      </c>
    </row>
    <row r="31" spans="1:9" x14ac:dyDescent="0.3">
      <c r="A31" s="12" t="str">
        <f>'Žkm (D.III)'!B32</f>
        <v>Hynková Sofie</v>
      </c>
      <c r="B31" s="8" t="s">
        <v>28</v>
      </c>
      <c r="C31" s="18">
        <f>'Žkm (D.III)'!E32</f>
        <v>14</v>
      </c>
      <c r="D31" s="9">
        <f>'Žkm (D.III)'!F32</f>
        <v>32</v>
      </c>
      <c r="F31" s="12" t="str">
        <f>'Žkm (D.III)'!B38</f>
        <v>Gřundělová Adéla</v>
      </c>
      <c r="G31" s="8" t="s">
        <v>28</v>
      </c>
      <c r="H31" s="18">
        <f>'Žkm (D.III)'!E38</f>
        <v>12</v>
      </c>
      <c r="I31" s="9">
        <f>'Žkm (D.III)'!F38</f>
        <v>38</v>
      </c>
    </row>
    <row r="32" spans="1:9" x14ac:dyDescent="0.3">
      <c r="A32" s="12" t="str">
        <f>'Žkm (D.III)'!B33</f>
        <v>Jašarovová Michaela</v>
      </c>
      <c r="B32" s="8" t="s">
        <v>28</v>
      </c>
      <c r="C32" s="18">
        <f>'Žkm (D.III)'!E33</f>
        <v>13</v>
      </c>
      <c r="D32" s="9">
        <f>'Žkm (D.III)'!F33</f>
        <v>33</v>
      </c>
      <c r="F32" s="12" t="str">
        <f>'Žkm (D.III)'!B39</f>
        <v>Neužilová Kristýna</v>
      </c>
      <c r="G32" s="8" t="s">
        <v>28</v>
      </c>
      <c r="H32" s="18">
        <f>'Žkm (D.III)'!E39</f>
        <v>12</v>
      </c>
      <c r="I32" s="9">
        <f>'Žkm (D.III)'!F39</f>
        <v>39</v>
      </c>
    </row>
    <row r="33" spans="1:9" ht="15" thickBot="1" x14ac:dyDescent="0.35">
      <c r="A33" s="14"/>
      <c r="B33" s="11"/>
      <c r="C33" s="11"/>
      <c r="D33" s="15"/>
    </row>
    <row r="34" spans="1:9" x14ac:dyDescent="0.3">
      <c r="A34" s="88" t="str">
        <f>'Žkm (D.III)'!L14</f>
        <v>ZŠ Slavonice</v>
      </c>
      <c r="B34" s="89"/>
      <c r="C34" s="89"/>
      <c r="D34" s="90"/>
      <c r="F34" s="88" t="str">
        <f>'Žkm (D.III)'!L15</f>
        <v>ZŠ Strmilov</v>
      </c>
      <c r="G34" s="89"/>
      <c r="H34" s="89"/>
      <c r="I34" s="90"/>
    </row>
    <row r="35" spans="1:9" ht="15" thickBot="1" x14ac:dyDescent="0.35">
      <c r="A35" s="91"/>
      <c r="B35" s="92"/>
      <c r="C35" s="92"/>
      <c r="D35" s="93"/>
      <c r="F35" s="91"/>
      <c r="G35" s="92"/>
      <c r="H35" s="92"/>
      <c r="I35" s="93"/>
    </row>
    <row r="36" spans="1:9" ht="15" thickBot="1" x14ac:dyDescent="0.35">
      <c r="A36" s="7" t="s">
        <v>10</v>
      </c>
      <c r="B36" s="7" t="s">
        <v>11</v>
      </c>
      <c r="C36" s="7" t="s">
        <v>9</v>
      </c>
      <c r="D36" s="7" t="s">
        <v>3</v>
      </c>
      <c r="F36" s="7" t="s">
        <v>10</v>
      </c>
      <c r="G36" s="7" t="s">
        <v>11</v>
      </c>
      <c r="H36" s="7" t="s">
        <v>9</v>
      </c>
      <c r="I36" s="7" t="s">
        <v>3</v>
      </c>
    </row>
    <row r="37" spans="1:9" x14ac:dyDescent="0.3">
      <c r="A37" s="12" t="str">
        <f>'Žkm (D.III)'!B40</f>
        <v>Němcová Adéla</v>
      </c>
      <c r="B37" s="8" t="s">
        <v>28</v>
      </c>
      <c r="C37" s="18">
        <f>'Žkm (D.III)'!E40</f>
        <v>12</v>
      </c>
      <c r="D37" s="9">
        <f>'Žkm (D.III)'!F40</f>
        <v>40</v>
      </c>
      <c r="F37" s="12" t="str">
        <f>'Žkm (D.III)'!B46</f>
        <v>Závodská Eva</v>
      </c>
      <c r="G37" s="8" t="s">
        <v>28</v>
      </c>
      <c r="H37" s="18">
        <f>'Žkm (D.III)'!E46</f>
        <v>13</v>
      </c>
      <c r="I37" s="9">
        <f>'Žkm (D.III)'!F46</f>
        <v>47</v>
      </c>
    </row>
    <row r="38" spans="1:9" x14ac:dyDescent="0.3">
      <c r="A38" s="12" t="str">
        <f>'Žkm (D.III)'!B41</f>
        <v>Němcová Šárka</v>
      </c>
      <c r="B38" s="8" t="s">
        <v>28</v>
      </c>
      <c r="C38" s="18">
        <f>'Žkm (D.III)'!E41</f>
        <v>12</v>
      </c>
      <c r="D38" s="9">
        <f>'Žkm (D.III)'!F41</f>
        <v>41</v>
      </c>
      <c r="F38" s="12" t="str">
        <f>'Žkm (D.III)'!B47</f>
        <v>Coufalová Zdeňka</v>
      </c>
      <c r="G38" s="8" t="s">
        <v>28</v>
      </c>
      <c r="H38" s="18">
        <f>'Žkm (D.III)'!E47</f>
        <v>13</v>
      </c>
      <c r="I38" s="9">
        <f>'Žkm (D.III)'!F47</f>
        <v>48</v>
      </c>
    </row>
    <row r="39" spans="1:9" x14ac:dyDescent="0.3">
      <c r="A39" s="12" t="str">
        <f>'Žkm (D.III)'!B42</f>
        <v>Lahučká Tereza</v>
      </c>
      <c r="B39" s="8" t="s">
        <v>28</v>
      </c>
      <c r="C39" s="18">
        <f>'Žkm (D.III)'!E42</f>
        <v>12</v>
      </c>
      <c r="D39" s="9">
        <f>'Žkm (D.III)'!F42</f>
        <v>43</v>
      </c>
      <c r="F39" s="12" t="str">
        <f>'Žkm (D.III)'!B48</f>
        <v>Balíková Eliška</v>
      </c>
      <c r="G39" s="8" t="s">
        <v>28</v>
      </c>
      <c r="H39" s="18">
        <f>'Žkm (D.III)'!E48</f>
        <v>13</v>
      </c>
      <c r="I39" s="9">
        <f>'Žkm (D.III)'!F48</f>
        <v>50</v>
      </c>
    </row>
    <row r="40" spans="1:9" x14ac:dyDescent="0.3">
      <c r="A40" s="12" t="str">
        <f>'Žkm (D.III)'!B43</f>
        <v>Marková Diana</v>
      </c>
      <c r="B40" s="8" t="s">
        <v>28</v>
      </c>
      <c r="C40" s="18">
        <f>'Žkm (D.III)'!E43</f>
        <v>13</v>
      </c>
      <c r="D40" s="9">
        <f>'Žkm (D.III)'!F43</f>
        <v>44</v>
      </c>
      <c r="F40" s="12" t="str">
        <f>'Žkm (D.III)'!B49</f>
        <v>Kašpárková Ella</v>
      </c>
      <c r="G40" s="8" t="s">
        <v>28</v>
      </c>
      <c r="H40" s="18">
        <f>'Žkm (D.III)'!E49</f>
        <v>14</v>
      </c>
      <c r="I40" s="9">
        <f>'Žkm (D.III)'!F49</f>
        <v>51</v>
      </c>
    </row>
    <row r="41" spans="1:9" x14ac:dyDescent="0.3">
      <c r="A41" s="12" t="str">
        <f>'Žkm (D.III)'!B44</f>
        <v>Kryzanová Teodora</v>
      </c>
      <c r="B41" s="8" t="s">
        <v>28</v>
      </c>
      <c r="C41" s="18">
        <f>'Žkm (D.III)'!E44</f>
        <v>14</v>
      </c>
      <c r="D41" s="9">
        <f>'Žkm (D.III)'!F44</f>
        <v>45</v>
      </c>
      <c r="F41" s="12" t="str">
        <f>'Žkm (D.III)'!B50</f>
        <v>Štěrbová Veronika</v>
      </c>
      <c r="G41" s="8" t="s">
        <v>28</v>
      </c>
      <c r="H41" s="18">
        <f>'Žkm (D.III)'!E50</f>
        <v>14</v>
      </c>
      <c r="I41" s="9">
        <f>'Žkm (D.III)'!F50</f>
        <v>53</v>
      </c>
    </row>
    <row r="42" spans="1:9" x14ac:dyDescent="0.3">
      <c r="A42" s="12" t="str">
        <f>'Žkm (D.III)'!B45</f>
        <v>Machová Melánie</v>
      </c>
      <c r="B42" s="8" t="s">
        <v>28</v>
      </c>
      <c r="C42" s="18">
        <f>'Žkm (D.III)'!E45</f>
        <v>13</v>
      </c>
      <c r="D42" s="9">
        <f>'Žkm (D.III)'!F45</f>
        <v>46</v>
      </c>
      <c r="F42" s="12" t="str">
        <f>'Žkm (D.III)'!B51</f>
        <v>Bartáková Kamila</v>
      </c>
      <c r="G42" s="8" t="s">
        <v>28</v>
      </c>
      <c r="H42" s="18">
        <f>'Žkm (D.III)'!E51</f>
        <v>13</v>
      </c>
      <c r="I42" s="9">
        <f>'Žkm (D.III)'!F51</f>
        <v>54</v>
      </c>
    </row>
    <row r="43" spans="1:9" ht="15" thickBot="1" x14ac:dyDescent="0.35"/>
    <row r="44" spans="1:9" x14ac:dyDescent="0.3">
      <c r="A44" s="88" t="str">
        <f>'Žkm (D.III)'!L16</f>
        <v>ZŠ Větrná J. Hradec</v>
      </c>
      <c r="B44" s="89"/>
      <c r="C44" s="89"/>
      <c r="D44" s="90"/>
      <c r="F44" s="88" t="str">
        <f>'Žkm (D.III)'!L17</f>
        <v>ZŠ SNW Kunžak</v>
      </c>
      <c r="G44" s="89"/>
      <c r="H44" s="89"/>
      <c r="I44" s="90"/>
    </row>
    <row r="45" spans="1:9" ht="15" thickBot="1" x14ac:dyDescent="0.35">
      <c r="A45" s="91"/>
      <c r="B45" s="92"/>
      <c r="C45" s="92"/>
      <c r="D45" s="93"/>
      <c r="F45" s="91"/>
      <c r="G45" s="92"/>
      <c r="H45" s="92"/>
      <c r="I45" s="93"/>
    </row>
    <row r="46" spans="1:9" ht="15" thickBot="1" x14ac:dyDescent="0.35">
      <c r="A46" s="7" t="s">
        <v>10</v>
      </c>
      <c r="B46" s="7" t="s">
        <v>11</v>
      </c>
      <c r="C46" s="7" t="s">
        <v>9</v>
      </c>
      <c r="D46" s="7" t="s">
        <v>3</v>
      </c>
      <c r="F46" s="7" t="s">
        <v>10</v>
      </c>
      <c r="G46" s="7" t="s">
        <v>11</v>
      </c>
      <c r="H46" s="7" t="s">
        <v>9</v>
      </c>
      <c r="I46" s="7" t="s">
        <v>3</v>
      </c>
    </row>
    <row r="47" spans="1:9" x14ac:dyDescent="0.3">
      <c r="A47" s="12" t="str">
        <f>'Žkm (D.III)'!B52</f>
        <v>Martínková Natálie</v>
      </c>
      <c r="B47" s="8" t="s">
        <v>28</v>
      </c>
      <c r="C47" s="18">
        <f>'Žkm (D.III)'!E52</f>
        <v>14</v>
      </c>
      <c r="D47" s="9">
        <f>'Žkm (D.III)'!F52</f>
        <v>55</v>
      </c>
      <c r="F47" s="12" t="str">
        <f>'Žkm (D.III)'!B58</f>
        <v>Kindlová Viktorie</v>
      </c>
      <c r="G47" s="8" t="s">
        <v>28</v>
      </c>
      <c r="H47" s="18">
        <f>'Žkm (D.III)'!E58</f>
        <v>14</v>
      </c>
      <c r="I47" s="9">
        <f>'Žkm (D.III)'!F58</f>
        <v>59</v>
      </c>
    </row>
    <row r="48" spans="1:9" x14ac:dyDescent="0.3">
      <c r="A48" s="12" t="str">
        <f>'Žkm (D.III)'!B53</f>
        <v>Lubinová Viktorie</v>
      </c>
      <c r="B48" s="8" t="s">
        <v>28</v>
      </c>
      <c r="C48" s="18">
        <f>'Žkm (D.III)'!E53</f>
        <v>14</v>
      </c>
      <c r="D48" s="9">
        <f>'Žkm (D.III)'!F53</f>
        <v>56</v>
      </c>
      <c r="F48" s="12">
        <f>'Žkm (D.III)'!B59</f>
        <v>0</v>
      </c>
      <c r="G48" s="8" t="s">
        <v>28</v>
      </c>
      <c r="H48" s="18">
        <f>'Žkm (D.III)'!E59</f>
        <v>0</v>
      </c>
      <c r="I48" s="9">
        <f>'Žkm (D.III)'!F59</f>
        <v>0</v>
      </c>
    </row>
    <row r="49" spans="1:9" x14ac:dyDescent="0.3">
      <c r="A49" s="12" t="str">
        <f>'Žkm (D.III)'!B54</f>
        <v>Kabešová Lucie</v>
      </c>
      <c r="B49" s="8" t="s">
        <v>28</v>
      </c>
      <c r="C49" s="18">
        <f>'Žkm (D.III)'!E54</f>
        <v>14</v>
      </c>
      <c r="D49" s="9">
        <f>'Žkm (D.III)'!F54</f>
        <v>57</v>
      </c>
      <c r="F49" s="12">
        <f>'Žkm (D.III)'!B60</f>
        <v>0</v>
      </c>
      <c r="G49" s="8" t="s">
        <v>28</v>
      </c>
      <c r="H49" s="18">
        <f>'Žkm (D.III)'!E60</f>
        <v>0</v>
      </c>
      <c r="I49" s="9">
        <f>'Žkm (D.III)'!F60</f>
        <v>0</v>
      </c>
    </row>
    <row r="50" spans="1:9" x14ac:dyDescent="0.3">
      <c r="A50" s="12" t="str">
        <f>'Žkm (D.III)'!B55</f>
        <v>Jirků Kateřina</v>
      </c>
      <c r="B50" s="8" t="s">
        <v>28</v>
      </c>
      <c r="C50" s="18">
        <f>'Žkm (D.III)'!E55</f>
        <v>14</v>
      </c>
      <c r="D50" s="9">
        <f>'Žkm (D.III)'!F55</f>
        <v>58</v>
      </c>
      <c r="F50" s="12">
        <f>'Žkm (D.III)'!B61</f>
        <v>0</v>
      </c>
      <c r="G50" s="8" t="s">
        <v>28</v>
      </c>
      <c r="H50" s="18">
        <f>'Žkm (D.III)'!E61</f>
        <v>0</v>
      </c>
      <c r="I50" s="9">
        <f>'Žkm (D.III)'!F61</f>
        <v>0</v>
      </c>
    </row>
    <row r="51" spans="1:9" x14ac:dyDescent="0.3">
      <c r="A51" s="12">
        <f>'Žkm (D.III)'!B56</f>
        <v>0</v>
      </c>
      <c r="B51" s="8" t="s">
        <v>28</v>
      </c>
      <c r="C51" s="18">
        <f>'Žkm (D.III)'!E56</f>
        <v>0</v>
      </c>
      <c r="D51" s="9">
        <f>'Žkm (D.III)'!F56</f>
        <v>0</v>
      </c>
      <c r="F51" s="12">
        <f>'Žkm (D.III)'!B62</f>
        <v>0</v>
      </c>
      <c r="G51" s="8" t="s">
        <v>28</v>
      </c>
      <c r="H51" s="18">
        <f>'Žkm (D.III)'!E62</f>
        <v>0</v>
      </c>
      <c r="I51" s="9">
        <f>'Žkm (D.III)'!F62</f>
        <v>0</v>
      </c>
    </row>
    <row r="52" spans="1:9" x14ac:dyDescent="0.3">
      <c r="A52" s="12">
        <f>'Žkm (D.III)'!B57</f>
        <v>0</v>
      </c>
      <c r="B52" s="8" t="s">
        <v>28</v>
      </c>
      <c r="C52" s="18">
        <f>'Žkm (D.III)'!E57</f>
        <v>0</v>
      </c>
      <c r="D52" s="9">
        <f>'Žkm (D.III)'!F57</f>
        <v>0</v>
      </c>
      <c r="F52" s="12">
        <f>'Žkm (D.III)'!B63</f>
        <v>0</v>
      </c>
      <c r="G52" s="8" t="s">
        <v>28</v>
      </c>
      <c r="H52" s="18">
        <f>'Žkm (D.III)'!E63</f>
        <v>0</v>
      </c>
      <c r="I52" s="9">
        <f>'Žkm (D.III)'!F63</f>
        <v>0</v>
      </c>
    </row>
    <row r="53" spans="1:9" ht="15" thickBot="1" x14ac:dyDescent="0.35">
      <c r="A53" s="14"/>
      <c r="B53" s="11"/>
      <c r="C53" s="19"/>
      <c r="D53" s="15"/>
      <c r="F53" s="14"/>
      <c r="G53" s="11"/>
      <c r="H53" s="19"/>
      <c r="I53" s="15"/>
    </row>
    <row r="54" spans="1:9" x14ac:dyDescent="0.3">
      <c r="A54" s="88">
        <f>'Žkm (D.III)'!L18</f>
        <v>0</v>
      </c>
      <c r="B54" s="89"/>
      <c r="C54" s="89"/>
      <c r="D54" s="90"/>
      <c r="F54" s="88">
        <f>'Žkm (D.III)'!L19</f>
        <v>0</v>
      </c>
      <c r="G54" s="89"/>
      <c r="H54" s="89"/>
      <c r="I54" s="90"/>
    </row>
    <row r="55" spans="1:9" ht="15" thickBot="1" x14ac:dyDescent="0.35">
      <c r="A55" s="91"/>
      <c r="B55" s="92"/>
      <c r="C55" s="92"/>
      <c r="D55" s="93"/>
      <c r="F55" s="91"/>
      <c r="G55" s="92"/>
      <c r="H55" s="92"/>
      <c r="I55" s="93"/>
    </row>
    <row r="56" spans="1:9" ht="15" thickBot="1" x14ac:dyDescent="0.35">
      <c r="A56" s="7" t="s">
        <v>10</v>
      </c>
      <c r="B56" s="7" t="s">
        <v>11</v>
      </c>
      <c r="C56" s="7" t="s">
        <v>9</v>
      </c>
      <c r="D56" s="7" t="s">
        <v>3</v>
      </c>
      <c r="F56" s="7" t="s">
        <v>10</v>
      </c>
      <c r="G56" s="7" t="s">
        <v>11</v>
      </c>
      <c r="H56" s="7" t="s">
        <v>9</v>
      </c>
      <c r="I56" s="7" t="s">
        <v>3</v>
      </c>
    </row>
    <row r="57" spans="1:9" ht="14.4" customHeight="1" x14ac:dyDescent="0.3">
      <c r="A57" s="12">
        <f>'Žkm (D.III)'!B64</f>
        <v>0</v>
      </c>
      <c r="B57" s="8" t="s">
        <v>28</v>
      </c>
      <c r="C57" s="18">
        <f>'Žkm (D.III)'!E64</f>
        <v>0</v>
      </c>
      <c r="D57" s="9">
        <f>'Žkm (D.III)'!F64</f>
        <v>0</v>
      </c>
      <c r="F57" s="12">
        <f>'Žkm (D.III)'!B70</f>
        <v>0</v>
      </c>
      <c r="G57" s="8" t="s">
        <v>28</v>
      </c>
      <c r="H57" s="18">
        <f>'Žkm (D.III)'!E70</f>
        <v>0</v>
      </c>
      <c r="I57" s="9">
        <f>'Žkm (D.III)'!F70</f>
        <v>0</v>
      </c>
    </row>
    <row r="58" spans="1:9" ht="15" customHeight="1" x14ac:dyDescent="0.3">
      <c r="A58" s="12">
        <f>'Žkm (D.III)'!B65</f>
        <v>0</v>
      </c>
      <c r="B58" s="8" t="s">
        <v>28</v>
      </c>
      <c r="C58" s="18">
        <f>'Žkm (D.III)'!E65</f>
        <v>0</v>
      </c>
      <c r="D58" s="9">
        <f>'Žkm (D.III)'!F65</f>
        <v>0</v>
      </c>
      <c r="F58" s="12">
        <f>'Žkm (D.III)'!B71</f>
        <v>0</v>
      </c>
      <c r="G58" s="8" t="s">
        <v>28</v>
      </c>
      <c r="H58" s="18">
        <f>'Žkm (D.III)'!E71</f>
        <v>0</v>
      </c>
      <c r="I58" s="9">
        <f>'Žkm (D.III)'!F71</f>
        <v>0</v>
      </c>
    </row>
    <row r="59" spans="1:9" x14ac:dyDescent="0.3">
      <c r="A59" s="12">
        <f>'Žkm (D.III)'!B66</f>
        <v>0</v>
      </c>
      <c r="B59" s="8" t="s">
        <v>28</v>
      </c>
      <c r="C59" s="18">
        <f>'Žkm (D.III)'!E66</f>
        <v>0</v>
      </c>
      <c r="D59" s="9">
        <f>'Žkm (D.III)'!F66</f>
        <v>0</v>
      </c>
      <c r="F59" s="12">
        <f>'Žkm (D.III)'!B72</f>
        <v>0</v>
      </c>
      <c r="G59" s="8" t="s">
        <v>28</v>
      </c>
      <c r="H59" s="18">
        <f>'Žkm (D.III)'!E72</f>
        <v>0</v>
      </c>
      <c r="I59" s="9">
        <f>'Žkm (D.III)'!F72</f>
        <v>0</v>
      </c>
    </row>
    <row r="60" spans="1:9" x14ac:dyDescent="0.3">
      <c r="A60" s="12">
        <f>'Žkm (D.III)'!B67</f>
        <v>0</v>
      </c>
      <c r="B60" s="8" t="s">
        <v>28</v>
      </c>
      <c r="C60" s="18">
        <f>'Žkm (D.III)'!E67</f>
        <v>0</v>
      </c>
      <c r="D60" s="9">
        <f>'Žkm (D.III)'!F67</f>
        <v>0</v>
      </c>
      <c r="F60" s="12">
        <f>'Žkm (D.III)'!B73</f>
        <v>0</v>
      </c>
      <c r="G60" s="8" t="s">
        <v>28</v>
      </c>
      <c r="H60" s="18">
        <f>'Žkm (D.III)'!E73</f>
        <v>0</v>
      </c>
      <c r="I60" s="9">
        <f>'Žkm (D.III)'!F73</f>
        <v>0</v>
      </c>
    </row>
    <row r="61" spans="1:9" x14ac:dyDescent="0.3">
      <c r="A61" s="12">
        <f>'Žkm (D.III)'!B68</f>
        <v>0</v>
      </c>
      <c r="B61" s="8" t="s">
        <v>28</v>
      </c>
      <c r="C61" s="18">
        <f>'Žkm (D.III)'!E68</f>
        <v>0</v>
      </c>
      <c r="D61" s="9">
        <f>'Žkm (D.III)'!F68</f>
        <v>0</v>
      </c>
      <c r="F61" s="12">
        <f>'Žkm (D.III)'!B74</f>
        <v>0</v>
      </c>
      <c r="G61" s="8" t="s">
        <v>28</v>
      </c>
      <c r="H61" s="18">
        <f>'Žkm (D.III)'!E74</f>
        <v>0</v>
      </c>
      <c r="I61" s="9">
        <f>'Žkm (D.III)'!F74</f>
        <v>0</v>
      </c>
    </row>
    <row r="62" spans="1:9" x14ac:dyDescent="0.3">
      <c r="A62" s="12">
        <f>'Žkm (D.III)'!B69</f>
        <v>0</v>
      </c>
      <c r="B62" s="8" t="s">
        <v>28</v>
      </c>
      <c r="C62" s="18">
        <f>'Žkm (D.III)'!E69</f>
        <v>0</v>
      </c>
      <c r="D62" s="9">
        <f>'Žkm (D.III)'!F69</f>
        <v>0</v>
      </c>
      <c r="F62" s="12">
        <f>'Žkm (D.III)'!B75</f>
        <v>0</v>
      </c>
      <c r="G62" s="8" t="s">
        <v>28</v>
      </c>
      <c r="H62" s="18">
        <f>'Žkm (D.III)'!E75</f>
        <v>0</v>
      </c>
      <c r="I62" s="9">
        <f>'Žkm (D.III)'!F75</f>
        <v>0</v>
      </c>
    </row>
    <row r="63" spans="1:9" ht="15" thickBot="1" x14ac:dyDescent="0.35">
      <c r="A63" s="14"/>
      <c r="B63" s="11"/>
      <c r="C63" s="19"/>
      <c r="D63" s="15"/>
      <c r="F63" s="14"/>
      <c r="G63" s="11"/>
      <c r="H63" s="19"/>
      <c r="I63" s="15"/>
    </row>
    <row r="64" spans="1:9" ht="14.4" customHeight="1" x14ac:dyDescent="0.3">
      <c r="A64" s="82" t="s">
        <v>48</v>
      </c>
      <c r="B64" s="83"/>
      <c r="C64" s="83"/>
      <c r="D64" s="83"/>
      <c r="E64" s="83"/>
      <c r="F64" s="83"/>
      <c r="G64" s="83"/>
      <c r="H64" s="83"/>
      <c r="I64" s="84"/>
    </row>
    <row r="65" spans="1:9" ht="15" customHeight="1" thickBot="1" x14ac:dyDescent="0.35">
      <c r="A65" s="85"/>
      <c r="B65" s="86"/>
      <c r="C65" s="86"/>
      <c r="D65" s="86"/>
      <c r="E65" s="86"/>
      <c r="F65" s="86"/>
      <c r="G65" s="86"/>
      <c r="H65" s="86"/>
      <c r="I65" s="87"/>
    </row>
    <row r="66" spans="1:9" ht="13.8" customHeight="1" thickBot="1" x14ac:dyDescent="0.35">
      <c r="A66" s="20"/>
      <c r="B66" s="21"/>
      <c r="C66" s="21"/>
      <c r="D66" s="21"/>
      <c r="E66" s="21"/>
      <c r="F66" s="21"/>
      <c r="G66" s="21"/>
      <c r="H66" s="21"/>
      <c r="I66" s="22"/>
    </row>
    <row r="67" spans="1:9" x14ac:dyDescent="0.3">
      <c r="A67" s="88" t="str">
        <f>'Žky (D.IV)'!L8</f>
        <v>ZŠ Janderova J. Hradec</v>
      </c>
      <c r="B67" s="89"/>
      <c r="C67" s="89"/>
      <c r="D67" s="90"/>
      <c r="F67" s="88" t="str">
        <f>'Žky (D.IV)'!L9</f>
        <v>Gymnázium Vítězslava Nováka J. Hradec</v>
      </c>
      <c r="G67" s="89"/>
      <c r="H67" s="89"/>
      <c r="I67" s="90"/>
    </row>
    <row r="68" spans="1:9" ht="15" thickBot="1" x14ac:dyDescent="0.35">
      <c r="A68" s="94"/>
      <c r="B68" s="95"/>
      <c r="C68" s="95"/>
      <c r="D68" s="96"/>
      <c r="F68" s="94"/>
      <c r="G68" s="95"/>
      <c r="H68" s="95"/>
      <c r="I68" s="96"/>
    </row>
    <row r="69" spans="1:9" ht="15" thickBot="1" x14ac:dyDescent="0.35">
      <c r="A69" s="7" t="s">
        <v>10</v>
      </c>
      <c r="B69" s="7" t="s">
        <v>11</v>
      </c>
      <c r="C69" s="7" t="s">
        <v>9</v>
      </c>
      <c r="D69" s="7" t="s">
        <v>3</v>
      </c>
      <c r="F69" s="7" t="s">
        <v>10</v>
      </c>
      <c r="G69" s="7" t="s">
        <v>11</v>
      </c>
      <c r="H69" s="7" t="s">
        <v>9</v>
      </c>
      <c r="I69" s="7" t="s">
        <v>3</v>
      </c>
    </row>
    <row r="70" spans="1:9" x14ac:dyDescent="0.3">
      <c r="A70" s="12" t="str">
        <f>'Žky (D.IV)'!B4</f>
        <v>Stropková Michaela</v>
      </c>
      <c r="B70" s="8" t="s">
        <v>29</v>
      </c>
      <c r="C70" s="18">
        <f>'Žky (D.IV)'!E4</f>
        <v>11</v>
      </c>
      <c r="D70" s="9">
        <f>'Žky (D.IV)'!F4</f>
        <v>39</v>
      </c>
      <c r="F70" s="12" t="str">
        <f>'Žky (D.IV)'!B10</f>
        <v>Hrádková Zuzana</v>
      </c>
      <c r="G70" s="8" t="s">
        <v>29</v>
      </c>
      <c r="H70" s="18">
        <f>'Žky (D.IV)'!E10</f>
        <v>12</v>
      </c>
      <c r="I70" s="9">
        <f>'Žky (D.IV)'!F10</f>
        <v>15</v>
      </c>
    </row>
    <row r="71" spans="1:9" x14ac:dyDescent="0.3">
      <c r="A71" s="12" t="str">
        <f>'Žky (D.IV)'!B5</f>
        <v>Sedláčková Klára</v>
      </c>
      <c r="B71" s="8" t="s">
        <v>29</v>
      </c>
      <c r="C71" s="18">
        <f>'Žky (D.IV)'!E5</f>
        <v>12</v>
      </c>
      <c r="D71" s="9">
        <f>'Žky (D.IV)'!F5</f>
        <v>98</v>
      </c>
      <c r="F71" s="12" t="str">
        <f>'Žky (D.IV)'!B11</f>
        <v>Nohavová Anežka</v>
      </c>
      <c r="G71" s="8" t="s">
        <v>29</v>
      </c>
      <c r="H71" s="18">
        <f>'Žky (D.IV)'!E11</f>
        <v>11</v>
      </c>
      <c r="I71" s="9">
        <f>'Žky (D.IV)'!F11</f>
        <v>18</v>
      </c>
    </row>
    <row r="72" spans="1:9" x14ac:dyDescent="0.3">
      <c r="A72" s="12" t="str">
        <f>'Žky (D.IV)'!B6</f>
        <v>Chalupová Tereza</v>
      </c>
      <c r="B72" s="3" t="s">
        <v>29</v>
      </c>
      <c r="C72" s="18">
        <f>'Žky (D.IV)'!E6</f>
        <v>11</v>
      </c>
      <c r="D72" s="9">
        <f>'Žky (D.IV)'!F6</f>
        <v>68</v>
      </c>
      <c r="F72" s="12" t="str">
        <f>'Žky (D.IV)'!B12</f>
        <v>Viturková Eliška</v>
      </c>
      <c r="G72" s="3" t="s">
        <v>29</v>
      </c>
      <c r="H72" s="18">
        <f>'Žky (D.IV)'!E12</f>
        <v>11</v>
      </c>
      <c r="I72" s="9">
        <f>'Žky (D.IV)'!F12</f>
        <v>24</v>
      </c>
    </row>
    <row r="73" spans="1:9" x14ac:dyDescent="0.3">
      <c r="A73" s="12" t="str">
        <f>'Žky (D.IV)'!B7</f>
        <v>Hiršová Barbora</v>
      </c>
      <c r="B73" s="3" t="s">
        <v>29</v>
      </c>
      <c r="C73" s="18">
        <f>'Žky (D.IV)'!E7</f>
        <v>12</v>
      </c>
      <c r="D73" s="9">
        <f>'Žky (D.IV)'!F7</f>
        <v>11</v>
      </c>
      <c r="F73" s="12" t="str">
        <f>'Žky (D.IV)'!B13</f>
        <v>Petrů Anna</v>
      </c>
      <c r="G73" s="3" t="s">
        <v>29</v>
      </c>
      <c r="H73" s="18">
        <f>'Žky (D.IV)'!E13</f>
        <v>10</v>
      </c>
      <c r="I73" s="9">
        <f>'Žky (D.IV)'!F13</f>
        <v>7</v>
      </c>
    </row>
    <row r="74" spans="1:9" x14ac:dyDescent="0.3">
      <c r="A74" s="12">
        <f>'Žky (D.IV)'!B8</f>
        <v>0</v>
      </c>
      <c r="B74" s="3" t="s">
        <v>29</v>
      </c>
      <c r="C74" s="18">
        <f>'Žky (D.IV)'!E8</f>
        <v>0</v>
      </c>
      <c r="D74" s="9">
        <f>'Žky (D.IV)'!F8</f>
        <v>0</v>
      </c>
      <c r="F74" s="12" t="str">
        <f>'Žky (D.IV)'!B14</f>
        <v>Pobudová Marie</v>
      </c>
      <c r="G74" s="3" t="s">
        <v>29</v>
      </c>
      <c r="H74" s="18">
        <f>'Žky (D.IV)'!E14</f>
        <v>10</v>
      </c>
      <c r="I74" s="9">
        <f>'Žky (D.IV)'!F14</f>
        <v>2</v>
      </c>
    </row>
    <row r="75" spans="1:9" x14ac:dyDescent="0.3">
      <c r="A75" s="12">
        <f>'Žky (D.IV)'!B9</f>
        <v>0</v>
      </c>
      <c r="B75" s="3" t="s">
        <v>29</v>
      </c>
      <c r="C75" s="18">
        <f>'Žky (D.IV)'!E9</f>
        <v>0</v>
      </c>
      <c r="D75" s="9">
        <f>'Žky (D.IV)'!F9</f>
        <v>0</v>
      </c>
      <c r="F75" s="12" t="str">
        <f>'Žky (D.IV)'!B15</f>
        <v>Strnadová Ema</v>
      </c>
      <c r="G75" s="3" t="s">
        <v>29</v>
      </c>
      <c r="H75" s="18">
        <f>'Žky (D.IV)'!E15</f>
        <v>11</v>
      </c>
      <c r="I75" s="9">
        <f>'Žky (D.IV)'!F15</f>
        <v>83</v>
      </c>
    </row>
    <row r="76" spans="1:9" ht="15" thickBot="1" x14ac:dyDescent="0.35"/>
    <row r="77" spans="1:9" x14ac:dyDescent="0.3">
      <c r="A77" s="88" t="str">
        <f>'Žky (D.IV)'!L10</f>
        <v>ZŠ Jarošovská J. Hradec</v>
      </c>
      <c r="B77" s="89"/>
      <c r="C77" s="89"/>
      <c r="D77" s="90"/>
      <c r="F77" s="88" t="str">
        <f>'Žky (D.IV)'!L11</f>
        <v>ZŠ Nová Včelnice</v>
      </c>
      <c r="G77" s="89"/>
      <c r="H77" s="89"/>
      <c r="I77" s="90"/>
    </row>
    <row r="78" spans="1:9" ht="15" thickBot="1" x14ac:dyDescent="0.35">
      <c r="A78" s="91"/>
      <c r="B78" s="92"/>
      <c r="C78" s="92"/>
      <c r="D78" s="93"/>
      <c r="F78" s="91"/>
      <c r="G78" s="92"/>
      <c r="H78" s="92"/>
      <c r="I78" s="93"/>
    </row>
    <row r="79" spans="1:9" ht="15" thickBot="1" x14ac:dyDescent="0.35">
      <c r="A79" s="7" t="s">
        <v>10</v>
      </c>
      <c r="B79" s="7" t="s">
        <v>11</v>
      </c>
      <c r="C79" s="7" t="s">
        <v>9</v>
      </c>
      <c r="D79" s="7" t="s">
        <v>3</v>
      </c>
      <c r="F79" s="7" t="s">
        <v>10</v>
      </c>
      <c r="G79" s="7" t="s">
        <v>11</v>
      </c>
      <c r="H79" s="7" t="s">
        <v>9</v>
      </c>
      <c r="I79" s="7" t="s">
        <v>3</v>
      </c>
    </row>
    <row r="80" spans="1:9" x14ac:dyDescent="0.3">
      <c r="A80" s="12" t="str">
        <f>'Žky (D.IV)'!B16</f>
        <v>Holická Tereza</v>
      </c>
      <c r="B80" s="8" t="s">
        <v>29</v>
      </c>
      <c r="C80" s="18">
        <f>'Žky (D.IV)'!E16</f>
        <v>12</v>
      </c>
      <c r="D80" s="9">
        <f>'Žky (D.IV)'!F16</f>
        <v>17</v>
      </c>
      <c r="F80" s="12" t="str">
        <f>'Žky (D.IV)'!B22</f>
        <v>Ouhelová Šárka</v>
      </c>
      <c r="G80" s="8" t="s">
        <v>29</v>
      </c>
      <c r="H80" s="18">
        <f>'Žky (D.IV)'!E22</f>
        <v>11</v>
      </c>
      <c r="I80" s="9">
        <f>'Žky (D.IV)'!F22</f>
        <v>62</v>
      </c>
    </row>
    <row r="81" spans="1:9" x14ac:dyDescent="0.3">
      <c r="A81" s="12" t="str">
        <f>'Žky (D.IV)'!B17</f>
        <v>Fertálová Nela</v>
      </c>
      <c r="B81" s="8" t="s">
        <v>29</v>
      </c>
      <c r="C81" s="18">
        <f>'Žky (D.IV)'!E17</f>
        <v>10</v>
      </c>
      <c r="D81" s="9">
        <f>'Žky (D.IV)'!F17</f>
        <v>14</v>
      </c>
      <c r="F81" s="12" t="str">
        <f>'Žky (D.IV)'!B23</f>
        <v>Stejskalová Tereza</v>
      </c>
      <c r="G81" s="8" t="s">
        <v>29</v>
      </c>
      <c r="H81" s="18">
        <f>'Žky (D.IV)'!E23</f>
        <v>11</v>
      </c>
      <c r="I81" s="9">
        <f>'Žky (D.IV)'!F23</f>
        <v>70</v>
      </c>
    </row>
    <row r="82" spans="1:9" x14ac:dyDescent="0.3">
      <c r="A82" s="12" t="str">
        <f>'Žky (D.IV)'!B18</f>
        <v>Severová Nikola</v>
      </c>
      <c r="B82" s="3" t="s">
        <v>29</v>
      </c>
      <c r="C82" s="18">
        <f>'Žky (D.IV)'!E18</f>
        <v>12</v>
      </c>
      <c r="D82" s="9">
        <f>'Žky (D.IV)'!F18</f>
        <v>92</v>
      </c>
      <c r="F82" s="12" t="str">
        <f>'Žky (D.IV)'!B24</f>
        <v>Koštová Ema</v>
      </c>
      <c r="G82" s="3" t="s">
        <v>29</v>
      </c>
      <c r="H82" s="18">
        <f>'Žky (D.IV)'!E24</f>
        <v>10</v>
      </c>
      <c r="I82" s="9">
        <f>'Žky (D.IV)'!F24</f>
        <v>21</v>
      </c>
    </row>
    <row r="83" spans="1:9" x14ac:dyDescent="0.3">
      <c r="A83" s="12" t="str">
        <f>'Žky (D.IV)'!B19</f>
        <v>Šímová Zuzana</v>
      </c>
      <c r="B83" s="3" t="s">
        <v>29</v>
      </c>
      <c r="C83" s="18">
        <f>'Žky (D.IV)'!E19</f>
        <v>11</v>
      </c>
      <c r="D83" s="9">
        <f>'Žky (D.IV)'!F19</f>
        <v>10</v>
      </c>
      <c r="F83" s="12" t="str">
        <f>'Žky (D.IV)'!B25</f>
        <v>Zdeňková Eliška</v>
      </c>
      <c r="G83" s="3" t="s">
        <v>29</v>
      </c>
      <c r="H83" s="18">
        <f>'Žky (D.IV)'!E25</f>
        <v>11</v>
      </c>
      <c r="I83" s="9">
        <f>'Žky (D.IV)'!F25</f>
        <v>86</v>
      </c>
    </row>
    <row r="84" spans="1:9" x14ac:dyDescent="0.3">
      <c r="A84" s="12">
        <f>'Žky (D.IV)'!B20</f>
        <v>0</v>
      </c>
      <c r="B84" s="3" t="s">
        <v>29</v>
      </c>
      <c r="C84" s="18">
        <f>'Žky (D.IV)'!E20</f>
        <v>0</v>
      </c>
      <c r="D84" s="9">
        <f>'Žky (D.IV)'!F20</f>
        <v>0</v>
      </c>
      <c r="F84" s="12" t="str">
        <f>'Žky (D.IV)'!B26</f>
        <v>Šmídová Vanesa</v>
      </c>
      <c r="G84" s="3" t="s">
        <v>29</v>
      </c>
      <c r="H84" s="18">
        <f>'Žky (D.IV)'!E26</f>
        <v>12</v>
      </c>
      <c r="I84" s="9">
        <f>'Žky (D.IV)'!F26</f>
        <v>84</v>
      </c>
    </row>
    <row r="85" spans="1:9" x14ac:dyDescent="0.3">
      <c r="A85" s="12">
        <f>'Žky (D.IV)'!B21</f>
        <v>0</v>
      </c>
      <c r="B85" s="3" t="s">
        <v>29</v>
      </c>
      <c r="C85" s="18">
        <f>'Žky (D.IV)'!E21</f>
        <v>0</v>
      </c>
      <c r="D85" s="9">
        <f>'Žky (D.IV)'!F21</f>
        <v>0</v>
      </c>
      <c r="F85" s="12">
        <f>'Žky (D.IV)'!B27</f>
        <v>0</v>
      </c>
      <c r="G85" s="3" t="s">
        <v>29</v>
      </c>
      <c r="H85" s="18">
        <f>'Žky (D.IV)'!E27</f>
        <v>0</v>
      </c>
      <c r="I85" s="9">
        <f>'Žky (D.IV)'!F27</f>
        <v>0</v>
      </c>
    </row>
    <row r="86" spans="1:9" ht="15" thickBot="1" x14ac:dyDescent="0.35"/>
    <row r="87" spans="1:9" x14ac:dyDescent="0.3">
      <c r="A87" s="88" t="str">
        <f>'Žky (D.IV)'!L12</f>
        <v>ZŠ Vajgar 692 J. Hradec</v>
      </c>
      <c r="B87" s="89"/>
      <c r="C87" s="89"/>
      <c r="D87" s="90"/>
      <c r="F87" s="88" t="str">
        <f>'Žky (D.IV)'!L13</f>
        <v>ZŠ Slavonice</v>
      </c>
      <c r="G87" s="89"/>
      <c r="H87" s="89"/>
      <c r="I87" s="90"/>
    </row>
    <row r="88" spans="1:9" ht="15" thickBot="1" x14ac:dyDescent="0.35">
      <c r="A88" s="91"/>
      <c r="B88" s="92"/>
      <c r="C88" s="92"/>
      <c r="D88" s="93"/>
      <c r="F88" s="91"/>
      <c r="G88" s="92"/>
      <c r="H88" s="92"/>
      <c r="I88" s="93"/>
    </row>
    <row r="89" spans="1:9" ht="15" thickBot="1" x14ac:dyDescent="0.35">
      <c r="A89" s="7" t="s">
        <v>10</v>
      </c>
      <c r="B89" s="7" t="s">
        <v>11</v>
      </c>
      <c r="C89" s="7" t="s">
        <v>9</v>
      </c>
      <c r="D89" s="7" t="s">
        <v>3</v>
      </c>
      <c r="F89" s="7" t="s">
        <v>10</v>
      </c>
      <c r="G89" s="7" t="s">
        <v>11</v>
      </c>
      <c r="H89" s="7" t="s">
        <v>9</v>
      </c>
      <c r="I89" s="7" t="s">
        <v>3</v>
      </c>
    </row>
    <row r="90" spans="1:9" x14ac:dyDescent="0.3">
      <c r="A90" s="12" t="str">
        <f>'Žky (D.IV)'!B28</f>
        <v>Gulykášová Ema</v>
      </c>
      <c r="B90" s="8" t="s">
        <v>29</v>
      </c>
      <c r="C90" s="18">
        <f>'Žky (D.IV)'!E28</f>
        <v>12</v>
      </c>
      <c r="D90" s="9">
        <f>'Žky (D.IV)'!F28</f>
        <v>65</v>
      </c>
      <c r="F90" s="12" t="str">
        <f>'Žky (D.IV)'!B34</f>
        <v>Nosková Viktorie</v>
      </c>
      <c r="G90" s="8" t="s">
        <v>29</v>
      </c>
      <c r="H90" s="18">
        <f>'Žky (D.IV)'!E34</f>
        <v>10</v>
      </c>
      <c r="I90" s="9">
        <f>'Žky (D.IV)'!F34</f>
        <v>48</v>
      </c>
    </row>
    <row r="91" spans="1:9" x14ac:dyDescent="0.3">
      <c r="A91" s="12" t="str">
        <f>'Žky (D.IV)'!B29</f>
        <v>Knoblochová Justýna</v>
      </c>
      <c r="B91" s="8" t="s">
        <v>29</v>
      </c>
      <c r="C91" s="18">
        <f>'Žky (D.IV)'!E29</f>
        <v>11</v>
      </c>
      <c r="D91" s="9">
        <f>'Žky (D.IV)'!F29</f>
        <v>58</v>
      </c>
      <c r="F91" s="12" t="str">
        <f>'Žky (D.IV)'!B35</f>
        <v>Trávníčková Tereza</v>
      </c>
      <c r="G91" s="8" t="s">
        <v>29</v>
      </c>
      <c r="H91" s="18">
        <f>'Žky (D.IV)'!E35</f>
        <v>10</v>
      </c>
      <c r="I91" s="9">
        <f>'Žky (D.IV)'!F35</f>
        <v>59</v>
      </c>
    </row>
    <row r="92" spans="1:9" x14ac:dyDescent="0.3">
      <c r="A92" s="12" t="str">
        <f>'Žky (D.IV)'!B30</f>
        <v>Mašková Veronika</v>
      </c>
      <c r="B92" s="3" t="s">
        <v>29</v>
      </c>
      <c r="C92" s="18">
        <f>'Žky (D.IV)'!E30</f>
        <v>11</v>
      </c>
      <c r="D92" s="9">
        <f>'Žky (D.IV)'!F30</f>
        <v>6</v>
      </c>
      <c r="F92" s="12">
        <f>'Žky (D.IV)'!B36</f>
        <v>0</v>
      </c>
      <c r="G92" s="3" t="s">
        <v>29</v>
      </c>
      <c r="H92" s="18">
        <f>'Žky (D.IV)'!E36</f>
        <v>0</v>
      </c>
      <c r="I92" s="9">
        <f>'Žky (D.IV)'!F36</f>
        <v>0</v>
      </c>
    </row>
    <row r="93" spans="1:9" x14ac:dyDescent="0.3">
      <c r="A93" s="12" t="str">
        <f>'Žky (D.IV)'!B31</f>
        <v>Ondřejová Vera</v>
      </c>
      <c r="B93" s="3" t="s">
        <v>29</v>
      </c>
      <c r="C93" s="18">
        <f>'Žky (D.IV)'!E31</f>
        <v>12</v>
      </c>
      <c r="D93" s="9">
        <f>'Žky (D.IV)'!F31</f>
        <v>64</v>
      </c>
      <c r="F93" s="12">
        <f>'Žky (D.IV)'!B37</f>
        <v>0</v>
      </c>
      <c r="G93" s="3" t="s">
        <v>29</v>
      </c>
      <c r="H93" s="18">
        <f>'Žky (D.IV)'!E37</f>
        <v>0</v>
      </c>
      <c r="I93" s="9">
        <f>'Žky (D.IV)'!F37</f>
        <v>0</v>
      </c>
    </row>
    <row r="94" spans="1:9" x14ac:dyDescent="0.3">
      <c r="A94" s="12" t="str">
        <f>'Žky (D.IV)'!B32</f>
        <v>Kolbeková Kristýna</v>
      </c>
      <c r="B94" s="3" t="s">
        <v>29</v>
      </c>
      <c r="C94" s="18">
        <f>'Žky (D.IV)'!E32</f>
        <v>12</v>
      </c>
      <c r="D94" s="9">
        <f>'Žky (D.IV)'!F32</f>
        <v>51</v>
      </c>
      <c r="F94" s="12">
        <f>'Žky (D.IV)'!B38</f>
        <v>0</v>
      </c>
      <c r="G94" s="3" t="s">
        <v>29</v>
      </c>
      <c r="H94" s="18">
        <f>'Žky (D.IV)'!E38</f>
        <v>0</v>
      </c>
      <c r="I94" s="9">
        <f>'Žky (D.IV)'!F38</f>
        <v>0</v>
      </c>
    </row>
    <row r="95" spans="1:9" x14ac:dyDescent="0.3">
      <c r="A95" s="12">
        <f>'Žky (D.IV)'!B33</f>
        <v>0</v>
      </c>
      <c r="B95" s="3" t="s">
        <v>29</v>
      </c>
      <c r="C95" s="18">
        <f>'Žky (D.IV)'!E33</f>
        <v>0</v>
      </c>
      <c r="D95" s="9">
        <f>'Žky (D.IV)'!F33</f>
        <v>0</v>
      </c>
      <c r="F95" s="12">
        <f>'Žky (D.IV)'!B39</f>
        <v>0</v>
      </c>
      <c r="G95" s="3" t="s">
        <v>29</v>
      </c>
      <c r="H95" s="18">
        <f>'Žky (D.IV)'!E39</f>
        <v>0</v>
      </c>
      <c r="I95" s="9">
        <f>'Žky (D.IV)'!F39</f>
        <v>0</v>
      </c>
    </row>
    <row r="96" spans="1:9" ht="15" thickBot="1" x14ac:dyDescent="0.35">
      <c r="A96" s="14"/>
      <c r="B96" s="11"/>
      <c r="C96" s="11"/>
      <c r="D96" s="15"/>
    </row>
    <row r="97" spans="1:9" x14ac:dyDescent="0.3">
      <c r="A97" s="88" t="str">
        <f>'Žky (D.IV)'!L14</f>
        <v>ZŠ Štítného J. Hradec</v>
      </c>
      <c r="B97" s="89"/>
      <c r="C97" s="89"/>
      <c r="D97" s="90"/>
      <c r="F97" s="88" t="str">
        <f>'Žky (D.IV)'!L15</f>
        <v>ZŠ Strmilov</v>
      </c>
      <c r="G97" s="89"/>
      <c r="H97" s="89"/>
      <c r="I97" s="90"/>
    </row>
    <row r="98" spans="1:9" ht="15" thickBot="1" x14ac:dyDescent="0.35">
      <c r="A98" s="91"/>
      <c r="B98" s="92"/>
      <c r="C98" s="92"/>
      <c r="D98" s="93"/>
      <c r="F98" s="91"/>
      <c r="G98" s="92"/>
      <c r="H98" s="92"/>
      <c r="I98" s="93"/>
    </row>
    <row r="99" spans="1:9" ht="15" thickBot="1" x14ac:dyDescent="0.35">
      <c r="A99" s="7" t="s">
        <v>10</v>
      </c>
      <c r="B99" s="7" t="s">
        <v>11</v>
      </c>
      <c r="C99" s="7" t="s">
        <v>9</v>
      </c>
      <c r="D99" s="7" t="s">
        <v>3</v>
      </c>
      <c r="F99" s="7" t="s">
        <v>10</v>
      </c>
      <c r="G99" s="7" t="s">
        <v>11</v>
      </c>
      <c r="H99" s="7" t="s">
        <v>9</v>
      </c>
      <c r="I99" s="7" t="s">
        <v>3</v>
      </c>
    </row>
    <row r="100" spans="1:9" x14ac:dyDescent="0.3">
      <c r="A100" s="12" t="str">
        <f>'Žky (D.IV)'!B40</f>
        <v>Altschulová Anna</v>
      </c>
      <c r="B100" s="8" t="s">
        <v>29</v>
      </c>
      <c r="C100" s="18">
        <f>'Žky (D.IV)'!E40</f>
        <v>12</v>
      </c>
      <c r="D100" s="9">
        <f>'Žky (D.IV)'!F40</f>
        <v>91</v>
      </c>
      <c r="F100" s="12" t="str">
        <f>'Žky (D.IV)'!B46</f>
        <v>Antoňů Karolína</v>
      </c>
      <c r="G100" s="8" t="s">
        <v>29</v>
      </c>
      <c r="H100" s="18">
        <f>'Žky (D.IV)'!E46</f>
        <v>11</v>
      </c>
      <c r="I100" s="9">
        <f>'Žky (D.IV)'!F46</f>
        <v>90</v>
      </c>
    </row>
    <row r="101" spans="1:9" x14ac:dyDescent="0.3">
      <c r="A101" s="12" t="str">
        <f>'Žky (D.IV)'!B41</f>
        <v>Hořká Šárka</v>
      </c>
      <c r="B101" s="8" t="s">
        <v>29</v>
      </c>
      <c r="C101" s="18">
        <f>'Žky (D.IV)'!E41</f>
        <v>10</v>
      </c>
      <c r="D101" s="9">
        <f>'Žky (D.IV)'!F41</f>
        <v>52</v>
      </c>
      <c r="F101" s="12" t="str">
        <f>'Žky (D.IV)'!B47</f>
        <v>Hochmanová Bára</v>
      </c>
      <c r="G101" s="8" t="s">
        <v>29</v>
      </c>
      <c r="H101" s="18">
        <f>'Žky (D.IV)'!E47</f>
        <v>11</v>
      </c>
      <c r="I101" s="9">
        <f>'Žky (D.IV)'!F47</f>
        <v>13</v>
      </c>
    </row>
    <row r="102" spans="1:9" x14ac:dyDescent="0.3">
      <c r="A102" s="12" t="str">
        <f>'Žky (D.IV)'!B42</f>
        <v>Vičarová Hana</v>
      </c>
      <c r="B102" s="3" t="s">
        <v>29</v>
      </c>
      <c r="C102" s="18">
        <f>'Žky (D.IV)'!E42</f>
        <v>11</v>
      </c>
      <c r="D102" s="9">
        <f>'Žky (D.IV)'!F42</f>
        <v>30</v>
      </c>
      <c r="F102" s="12" t="str">
        <f>'Žky (D.IV)'!B48</f>
        <v>Štykarová Pavlína</v>
      </c>
      <c r="G102" s="3" t="s">
        <v>29</v>
      </c>
      <c r="H102" s="18">
        <f>'Žky (D.IV)'!E48</f>
        <v>12</v>
      </c>
      <c r="I102" s="9">
        <f>'Žky (D.IV)'!F48</f>
        <v>78</v>
      </c>
    </row>
    <row r="103" spans="1:9" x14ac:dyDescent="0.3">
      <c r="A103" s="12" t="str">
        <f>'Žky (D.IV)'!B43</f>
        <v>Gřundělová Eva</v>
      </c>
      <c r="B103" s="3" t="s">
        <v>29</v>
      </c>
      <c r="C103" s="18">
        <f>'Žky (D.IV)'!E43</f>
        <v>11</v>
      </c>
      <c r="D103" s="9">
        <f>'Žky (D.IV)'!F43</f>
        <v>81</v>
      </c>
      <c r="F103" s="12" t="str">
        <f>'Žky (D.IV)'!B49</f>
        <v>Kolářová Jůlie</v>
      </c>
      <c r="G103" s="3" t="s">
        <v>29</v>
      </c>
      <c r="H103" s="18">
        <f>'Žky (D.IV)'!E49</f>
        <v>12</v>
      </c>
      <c r="I103" s="9">
        <f>'Žky (D.IV)'!F49</f>
        <v>42</v>
      </c>
    </row>
    <row r="104" spans="1:9" x14ac:dyDescent="0.3">
      <c r="A104" s="12">
        <f>'Žky (D.IV)'!B44</f>
        <v>0</v>
      </c>
      <c r="B104" s="3" t="s">
        <v>29</v>
      </c>
      <c r="C104" s="18">
        <f>'Žky (D.IV)'!E44</f>
        <v>0</v>
      </c>
      <c r="D104" s="9">
        <f>'Žky (D.IV)'!F44</f>
        <v>0</v>
      </c>
      <c r="F104" s="12" t="str">
        <f>'Žky (D.IV)'!B50</f>
        <v>Hrnečková Natálie</v>
      </c>
      <c r="G104" s="3" t="s">
        <v>29</v>
      </c>
      <c r="H104" s="18">
        <f>'Žky (D.IV)'!E50</f>
        <v>12</v>
      </c>
      <c r="I104" s="9">
        <f>'Žky (D.IV)'!F50</f>
        <v>72</v>
      </c>
    </row>
    <row r="105" spans="1:9" x14ac:dyDescent="0.3">
      <c r="A105" s="12">
        <f>'Žky (D.IV)'!B45</f>
        <v>0</v>
      </c>
      <c r="B105" s="3" t="s">
        <v>29</v>
      </c>
      <c r="C105" s="18">
        <f>'Žky (D.IV)'!E45</f>
        <v>0</v>
      </c>
      <c r="D105" s="9">
        <f>'Žky (D.IV)'!F45</f>
        <v>0</v>
      </c>
      <c r="F105" s="12" t="str">
        <f>'Žky (D.IV)'!B51</f>
        <v>Frühbauerová Nela</v>
      </c>
      <c r="G105" s="3" t="s">
        <v>29</v>
      </c>
      <c r="H105" s="18">
        <f>'Žky (D.IV)'!E51</f>
        <v>11</v>
      </c>
      <c r="I105" s="9">
        <f>'Žky (D.IV)'!F51</f>
        <v>56</v>
      </c>
    </row>
    <row r="106" spans="1:9" ht="15" thickBot="1" x14ac:dyDescent="0.35">
      <c r="A106" s="14"/>
      <c r="B106" s="11"/>
      <c r="C106" s="19"/>
      <c r="D106" s="15"/>
      <c r="F106" s="14"/>
      <c r="G106" s="11"/>
      <c r="H106" s="19"/>
      <c r="I106" s="15"/>
    </row>
    <row r="107" spans="1:9" x14ac:dyDescent="0.3">
      <c r="A107" s="88" t="str">
        <f>'Žky (D.IV)'!L16</f>
        <v>ZŠ SNW Kunžak</v>
      </c>
      <c r="B107" s="89"/>
      <c r="C107" s="89"/>
      <c r="D107" s="90"/>
      <c r="F107" s="88">
        <f>'Žky (D.IV)'!L17</f>
        <v>0</v>
      </c>
      <c r="G107" s="89"/>
      <c r="H107" s="89"/>
      <c r="I107" s="90"/>
    </row>
    <row r="108" spans="1:9" ht="15" thickBot="1" x14ac:dyDescent="0.35">
      <c r="A108" s="91"/>
      <c r="B108" s="92"/>
      <c r="C108" s="92"/>
      <c r="D108" s="93"/>
      <c r="F108" s="91"/>
      <c r="G108" s="92"/>
      <c r="H108" s="92"/>
      <c r="I108" s="93"/>
    </row>
    <row r="109" spans="1:9" ht="15" thickBot="1" x14ac:dyDescent="0.35">
      <c r="A109" s="7" t="s">
        <v>10</v>
      </c>
      <c r="B109" s="7" t="s">
        <v>11</v>
      </c>
      <c r="C109" s="7" t="s">
        <v>9</v>
      </c>
      <c r="D109" s="7" t="s">
        <v>3</v>
      </c>
      <c r="F109" s="7" t="s">
        <v>10</v>
      </c>
      <c r="G109" s="7" t="s">
        <v>11</v>
      </c>
      <c r="H109" s="7" t="s">
        <v>9</v>
      </c>
      <c r="I109" s="7" t="s">
        <v>3</v>
      </c>
    </row>
    <row r="110" spans="1:9" x14ac:dyDescent="0.3">
      <c r="A110" s="12" t="str">
        <f>'Žky (D.IV)'!B52</f>
        <v>Sojková Veronika</v>
      </c>
      <c r="B110" s="8" t="s">
        <v>29</v>
      </c>
      <c r="C110" s="18">
        <f>'Žky (D.IV)'!E52</f>
        <v>12</v>
      </c>
      <c r="D110" s="9">
        <f>'Žky (D.IV)'!F52</f>
        <v>19</v>
      </c>
      <c r="F110" s="12">
        <f>'Žky (D.IV)'!B58</f>
        <v>0</v>
      </c>
      <c r="G110" s="8" t="s">
        <v>29</v>
      </c>
      <c r="H110" s="18">
        <f>'Žky (D.IV)'!E58</f>
        <v>0</v>
      </c>
      <c r="I110" s="9">
        <f>'Žky (D.IV)'!F58</f>
        <v>0</v>
      </c>
    </row>
    <row r="111" spans="1:9" x14ac:dyDescent="0.3">
      <c r="A111" s="12" t="str">
        <f>'Žky (D.IV)'!B53</f>
        <v>Moučková Eliška</v>
      </c>
      <c r="B111" s="8" t="s">
        <v>29</v>
      </c>
      <c r="C111" s="18">
        <f>'Žky (D.IV)'!E53</f>
        <v>12</v>
      </c>
      <c r="D111" s="9">
        <f>'Žky (D.IV)'!F53</f>
        <v>28</v>
      </c>
      <c r="F111" s="12">
        <f>'Žky (D.IV)'!B59</f>
        <v>0</v>
      </c>
      <c r="G111" s="8" t="s">
        <v>29</v>
      </c>
      <c r="H111" s="18">
        <f>'Žky (D.IV)'!E59</f>
        <v>0</v>
      </c>
      <c r="I111" s="9">
        <f>'Žky (D.IV)'!F59</f>
        <v>0</v>
      </c>
    </row>
    <row r="112" spans="1:9" x14ac:dyDescent="0.3">
      <c r="A112" s="12" t="str">
        <f>'Žky (D.IV)'!B54</f>
        <v>Criscuolo Chiara</v>
      </c>
      <c r="B112" s="3" t="s">
        <v>29</v>
      </c>
      <c r="C112" s="18">
        <f>'Žky (D.IV)'!E54</f>
        <v>11</v>
      </c>
      <c r="D112" s="9">
        <f>'Žky (D.IV)'!F54</f>
        <v>63</v>
      </c>
      <c r="F112" s="12">
        <f>'Žky (D.IV)'!B60</f>
        <v>0</v>
      </c>
      <c r="G112" s="3" t="s">
        <v>29</v>
      </c>
      <c r="H112" s="18">
        <f>'Žky (D.IV)'!E60</f>
        <v>0</v>
      </c>
      <c r="I112" s="9">
        <f>'Žky (D.IV)'!F60</f>
        <v>0</v>
      </c>
    </row>
    <row r="113" spans="1:9" x14ac:dyDescent="0.3">
      <c r="A113" s="12" t="str">
        <f>'Žky (D.IV)'!B55</f>
        <v>Vacková Vanda</v>
      </c>
      <c r="B113" s="3" t="s">
        <v>29</v>
      </c>
      <c r="C113" s="18">
        <f>'Žky (D.IV)'!E55</f>
        <v>11</v>
      </c>
      <c r="D113" s="9">
        <f>'Žky (D.IV)'!F55</f>
        <v>49</v>
      </c>
      <c r="F113" s="12">
        <f>'Žky (D.IV)'!B61</f>
        <v>0</v>
      </c>
      <c r="G113" s="3" t="s">
        <v>29</v>
      </c>
      <c r="H113" s="18">
        <f>'Žky (D.IV)'!E61</f>
        <v>0</v>
      </c>
      <c r="I113" s="9">
        <f>'Žky (D.IV)'!F61</f>
        <v>0</v>
      </c>
    </row>
    <row r="114" spans="1:9" x14ac:dyDescent="0.3">
      <c r="A114" s="12">
        <f>'Žky (D.IV)'!B56</f>
        <v>0</v>
      </c>
      <c r="B114" s="3" t="s">
        <v>29</v>
      </c>
      <c r="C114" s="18">
        <f>'Žky (D.IV)'!E56</f>
        <v>0</v>
      </c>
      <c r="D114" s="9">
        <f>'Žky (D.IV)'!F56</f>
        <v>0</v>
      </c>
      <c r="F114" s="12">
        <f>'Žky (D.IV)'!B62</f>
        <v>0</v>
      </c>
      <c r="G114" s="3" t="s">
        <v>29</v>
      </c>
      <c r="H114" s="18">
        <f>'Žky (D.IV)'!E62</f>
        <v>0</v>
      </c>
      <c r="I114" s="9">
        <f>'Žky (D.IV)'!F62</f>
        <v>0</v>
      </c>
    </row>
    <row r="115" spans="1:9" x14ac:dyDescent="0.3">
      <c r="A115" s="12">
        <f>'Žky (D.IV)'!B57</f>
        <v>0</v>
      </c>
      <c r="B115" s="3" t="s">
        <v>29</v>
      </c>
      <c r="C115" s="18">
        <f>'Žky (D.IV)'!E57</f>
        <v>0</v>
      </c>
      <c r="D115" s="9">
        <f>'Žky (D.IV)'!F57</f>
        <v>0</v>
      </c>
      <c r="F115" s="12">
        <f>'Žky (D.IV)'!B63</f>
        <v>0</v>
      </c>
      <c r="G115" s="3" t="s">
        <v>29</v>
      </c>
      <c r="H115" s="18">
        <f>'Žky (D.IV)'!E63</f>
        <v>0</v>
      </c>
      <c r="I115" s="9">
        <f>'Žky (D.IV)'!F63</f>
        <v>0</v>
      </c>
    </row>
    <row r="116" spans="1:9" ht="15" thickBot="1" x14ac:dyDescent="0.35">
      <c r="A116" s="14"/>
      <c r="B116" s="11"/>
      <c r="C116" s="19"/>
      <c r="D116" s="15"/>
      <c r="F116" s="14"/>
      <c r="G116" s="11"/>
      <c r="H116" s="19"/>
      <c r="I116" s="15"/>
    </row>
    <row r="117" spans="1:9" x14ac:dyDescent="0.3">
      <c r="A117" s="88">
        <f>'Žky (D.IV)'!L18</f>
        <v>0</v>
      </c>
      <c r="B117" s="89"/>
      <c r="C117" s="89"/>
      <c r="D117" s="90"/>
      <c r="F117" s="88">
        <f>'Žky (D.IV)'!L19</f>
        <v>0</v>
      </c>
      <c r="G117" s="89"/>
      <c r="H117" s="89"/>
      <c r="I117" s="90"/>
    </row>
    <row r="118" spans="1:9" ht="15" thickBot="1" x14ac:dyDescent="0.35">
      <c r="A118" s="91"/>
      <c r="B118" s="92"/>
      <c r="C118" s="92"/>
      <c r="D118" s="93"/>
      <c r="F118" s="91"/>
      <c r="G118" s="92"/>
      <c r="H118" s="92"/>
      <c r="I118" s="93"/>
    </row>
    <row r="119" spans="1:9" ht="15" thickBot="1" x14ac:dyDescent="0.35">
      <c r="A119" s="7" t="s">
        <v>10</v>
      </c>
      <c r="B119" s="7" t="s">
        <v>11</v>
      </c>
      <c r="C119" s="7" t="s">
        <v>9</v>
      </c>
      <c r="D119" s="7" t="s">
        <v>3</v>
      </c>
      <c r="F119" s="7" t="s">
        <v>10</v>
      </c>
      <c r="G119" s="7" t="s">
        <v>11</v>
      </c>
      <c r="H119" s="7" t="s">
        <v>9</v>
      </c>
      <c r="I119" s="7" t="s">
        <v>3</v>
      </c>
    </row>
    <row r="120" spans="1:9" x14ac:dyDescent="0.3">
      <c r="A120" s="12">
        <f>'Žky (D.IV)'!B64</f>
        <v>0</v>
      </c>
      <c r="B120" s="8" t="s">
        <v>29</v>
      </c>
      <c r="C120" s="18">
        <f>'Žky (D.IV)'!E64</f>
        <v>0</v>
      </c>
      <c r="D120" s="9">
        <f>'Žky (D.IV)'!F64</f>
        <v>0</v>
      </c>
      <c r="F120" s="12">
        <f>'Žky (D.IV)'!B70</f>
        <v>0</v>
      </c>
      <c r="G120" s="8" t="s">
        <v>29</v>
      </c>
      <c r="H120" s="18">
        <f>'Žky (D.IV)'!E70</f>
        <v>0</v>
      </c>
      <c r="I120" s="9">
        <f>'Žky (D.IV)'!F70</f>
        <v>0</v>
      </c>
    </row>
    <row r="121" spans="1:9" x14ac:dyDescent="0.3">
      <c r="A121" s="12">
        <f>'Žky (D.IV)'!B65</f>
        <v>0</v>
      </c>
      <c r="B121" s="8" t="s">
        <v>29</v>
      </c>
      <c r="C121" s="18">
        <f>'Žky (D.IV)'!E65</f>
        <v>0</v>
      </c>
      <c r="D121" s="9">
        <f>'Žky (D.IV)'!F65</f>
        <v>0</v>
      </c>
      <c r="F121" s="12">
        <f>'Žky (D.IV)'!B71</f>
        <v>0</v>
      </c>
      <c r="G121" s="8" t="s">
        <v>29</v>
      </c>
      <c r="H121" s="18">
        <f>'Žky (D.IV)'!E71</f>
        <v>0</v>
      </c>
      <c r="I121" s="9">
        <f>'Žky (D.IV)'!F71</f>
        <v>0</v>
      </c>
    </row>
    <row r="122" spans="1:9" x14ac:dyDescent="0.3">
      <c r="A122" s="12">
        <f>'Žky (D.IV)'!B66</f>
        <v>0</v>
      </c>
      <c r="B122" s="3" t="s">
        <v>29</v>
      </c>
      <c r="C122" s="18">
        <f>'Žky (D.IV)'!E66</f>
        <v>0</v>
      </c>
      <c r="D122" s="9">
        <f>'Žky (D.IV)'!F66</f>
        <v>0</v>
      </c>
      <c r="F122" s="12">
        <f>'Žky (D.IV)'!B72</f>
        <v>0</v>
      </c>
      <c r="G122" s="3" t="s">
        <v>29</v>
      </c>
      <c r="H122" s="18">
        <f>'Žky (D.IV)'!E72</f>
        <v>0</v>
      </c>
      <c r="I122" s="9">
        <f>'Žky (D.IV)'!F72</f>
        <v>0</v>
      </c>
    </row>
    <row r="123" spans="1:9" x14ac:dyDescent="0.3">
      <c r="A123" s="12">
        <f>'Žky (D.IV)'!B67</f>
        <v>0</v>
      </c>
      <c r="B123" s="3" t="s">
        <v>29</v>
      </c>
      <c r="C123" s="18">
        <f>'Žky (D.IV)'!E67</f>
        <v>0</v>
      </c>
      <c r="D123" s="9">
        <f>'Žky (D.IV)'!F67</f>
        <v>0</v>
      </c>
      <c r="F123" s="12">
        <f>'Žky (D.IV)'!B73</f>
        <v>0</v>
      </c>
      <c r="G123" s="3" t="s">
        <v>29</v>
      </c>
      <c r="H123" s="18">
        <f>'Žky (D.IV)'!E73</f>
        <v>0</v>
      </c>
      <c r="I123" s="9">
        <f>'Žky (D.IV)'!F73</f>
        <v>0</v>
      </c>
    </row>
    <row r="124" spans="1:9" x14ac:dyDescent="0.3">
      <c r="A124" s="12">
        <f>'Žky (D.IV)'!B68</f>
        <v>0</v>
      </c>
      <c r="B124" s="3" t="s">
        <v>29</v>
      </c>
      <c r="C124" s="18">
        <f>'Žky (D.IV)'!E68</f>
        <v>0</v>
      </c>
      <c r="D124" s="9">
        <f>'Žky (D.IV)'!F68</f>
        <v>0</v>
      </c>
      <c r="F124" s="12">
        <f>'Žky (D.IV)'!B74</f>
        <v>0</v>
      </c>
      <c r="G124" s="3" t="s">
        <v>29</v>
      </c>
      <c r="H124" s="18">
        <f>'Žky (D.IV)'!E74</f>
        <v>0</v>
      </c>
      <c r="I124" s="9">
        <f>'Žky (D.IV)'!F74</f>
        <v>0</v>
      </c>
    </row>
    <row r="125" spans="1:9" x14ac:dyDescent="0.3">
      <c r="A125" s="12">
        <f>'Žky (D.IV)'!B69</f>
        <v>0</v>
      </c>
      <c r="B125" s="3" t="s">
        <v>29</v>
      </c>
      <c r="C125" s="18">
        <f>'Žky (D.IV)'!E69</f>
        <v>0</v>
      </c>
      <c r="D125" s="9">
        <f>'Žky (D.IV)'!F69</f>
        <v>0</v>
      </c>
      <c r="F125" s="12">
        <f>'Žky (D.IV)'!B75</f>
        <v>0</v>
      </c>
      <c r="G125" s="3" t="s">
        <v>29</v>
      </c>
      <c r="H125" s="18">
        <f>'Žky (D.IV)'!E75</f>
        <v>0</v>
      </c>
      <c r="I125" s="9">
        <f>'Žky (D.IV)'!F75</f>
        <v>0</v>
      </c>
    </row>
    <row r="127" spans="1:9" ht="15" thickBot="1" x14ac:dyDescent="0.35"/>
    <row r="128" spans="1:9" x14ac:dyDescent="0.3">
      <c r="A128" s="82" t="s">
        <v>27</v>
      </c>
      <c r="B128" s="97"/>
      <c r="C128" s="97"/>
      <c r="D128" s="97"/>
      <c r="E128" s="97"/>
      <c r="F128" s="97"/>
      <c r="G128" s="97"/>
      <c r="H128" s="97"/>
      <c r="I128" s="98"/>
    </row>
    <row r="129" spans="1:9" ht="15" thickBot="1" x14ac:dyDescent="0.35">
      <c r="A129" s="99"/>
      <c r="B129" s="100"/>
      <c r="C129" s="100"/>
      <c r="D129" s="100"/>
      <c r="E129" s="100"/>
      <c r="F129" s="100"/>
      <c r="G129" s="100"/>
      <c r="H129" s="100"/>
      <c r="I129" s="101"/>
    </row>
    <row r="130" spans="1:9" ht="11.4" customHeight="1" thickBot="1" x14ac:dyDescent="0.35">
      <c r="A130" s="23"/>
      <c r="B130" s="11"/>
      <c r="C130" s="11"/>
      <c r="D130" s="11"/>
      <c r="E130" s="11"/>
      <c r="F130" s="11"/>
      <c r="G130" s="11"/>
      <c r="H130" s="11"/>
      <c r="I130" s="24"/>
    </row>
    <row r="131" spans="1:9" x14ac:dyDescent="0.3">
      <c r="A131" s="88" t="str">
        <f>'Dky (D.V)'!L8</f>
        <v>Gymnázium Vítězslava Nováka J. Hradec</v>
      </c>
      <c r="B131" s="89"/>
      <c r="C131" s="89"/>
      <c r="D131" s="90"/>
      <c r="F131" s="88" t="str">
        <f>'Dky (D.V)'!L9</f>
        <v>SŠ České Velenice</v>
      </c>
      <c r="G131" s="89"/>
      <c r="H131" s="89"/>
      <c r="I131" s="90"/>
    </row>
    <row r="132" spans="1:9" ht="15" thickBot="1" x14ac:dyDescent="0.35">
      <c r="A132" s="94"/>
      <c r="B132" s="95"/>
      <c r="C132" s="95"/>
      <c r="D132" s="96"/>
      <c r="F132" s="94"/>
      <c r="G132" s="95"/>
      <c r="H132" s="95"/>
      <c r="I132" s="96"/>
    </row>
    <row r="133" spans="1:9" ht="15" thickBot="1" x14ac:dyDescent="0.35">
      <c r="A133" s="7" t="s">
        <v>10</v>
      </c>
      <c r="B133" s="7" t="s">
        <v>11</v>
      </c>
      <c r="C133" s="7" t="s">
        <v>9</v>
      </c>
      <c r="D133" s="7" t="s">
        <v>3</v>
      </c>
      <c r="F133" s="7" t="s">
        <v>10</v>
      </c>
      <c r="G133" s="7" t="s">
        <v>11</v>
      </c>
      <c r="H133" s="7" t="s">
        <v>9</v>
      </c>
      <c r="I133" s="7" t="s">
        <v>3</v>
      </c>
    </row>
    <row r="134" spans="1:9" x14ac:dyDescent="0.3">
      <c r="A134" s="12" t="str">
        <f>'Dky (D.V)'!B4</f>
        <v>Kantorová Eliška</v>
      </c>
      <c r="B134" s="8" t="s">
        <v>30</v>
      </c>
      <c r="C134" s="18">
        <f>'Dky (D.V)'!E4</f>
        <v>8</v>
      </c>
      <c r="D134" s="9">
        <f>'Dky (D.V)'!F4</f>
        <v>54</v>
      </c>
      <c r="F134" s="12" t="str">
        <f>'Dky (D.V)'!B10</f>
        <v>Havlová Darina</v>
      </c>
      <c r="G134" s="8" t="s">
        <v>30</v>
      </c>
      <c r="H134" s="18">
        <f>'Dky (D.V)'!E10</f>
        <v>10</v>
      </c>
      <c r="I134" s="9">
        <f>'Dky (D.V)'!F10</f>
        <v>82</v>
      </c>
    </row>
    <row r="135" spans="1:9" x14ac:dyDescent="0.3">
      <c r="A135" s="12" t="str">
        <f>'Dky (D.V)'!B5</f>
        <v>Šlechtová Karolína</v>
      </c>
      <c r="B135" s="8" t="s">
        <v>30</v>
      </c>
      <c r="C135" s="18">
        <f>'Dky (D.V)'!E5</f>
        <v>7</v>
      </c>
      <c r="D135" s="9">
        <f>'Dky (D.V)'!F5</f>
        <v>45</v>
      </c>
      <c r="F135" s="12" t="str">
        <f>'Dky (D.V)'!B11</f>
        <v>Šedivá Dominika</v>
      </c>
      <c r="G135" s="8" t="s">
        <v>30</v>
      </c>
      <c r="H135" s="18">
        <f>'Dky (D.V)'!E11</f>
        <v>9</v>
      </c>
      <c r="I135" s="9">
        <f>'Dky (D.V)'!F11</f>
        <v>53</v>
      </c>
    </row>
    <row r="136" spans="1:9" x14ac:dyDescent="0.3">
      <c r="A136" s="12" t="str">
        <f>'Dky (D.V)'!B6</f>
        <v>Kollmannová Nina</v>
      </c>
      <c r="B136" s="3" t="s">
        <v>30</v>
      </c>
      <c r="C136" s="18">
        <f>'Dky (D.V)'!E6</f>
        <v>7</v>
      </c>
      <c r="D136" s="9">
        <f>'Dky (D.V)'!F6</f>
        <v>77</v>
      </c>
      <c r="F136" s="12" t="str">
        <f>'Dky (D.V)'!B12</f>
        <v>Arvajová Sofie</v>
      </c>
      <c r="G136" s="3" t="s">
        <v>30</v>
      </c>
      <c r="H136" s="18">
        <f>'Dky (D.V)'!E12</f>
        <v>6</v>
      </c>
      <c r="I136" s="9">
        <f>'Dky (D.V)'!F12</f>
        <v>61</v>
      </c>
    </row>
    <row r="137" spans="1:9" x14ac:dyDescent="0.3">
      <c r="A137" s="12" t="str">
        <f>'Dky (D.V)'!B7</f>
        <v>Bubeníková Denisa</v>
      </c>
      <c r="B137" s="3" t="s">
        <v>30</v>
      </c>
      <c r="C137" s="18">
        <f>'Dky (D.V)'!E7</f>
        <v>8</v>
      </c>
      <c r="D137" s="9">
        <f>'Dky (D.V)'!F7</f>
        <v>5</v>
      </c>
      <c r="F137" s="12" t="str">
        <f>'Dky (D.V)'!B13</f>
        <v>Divišová Thea</v>
      </c>
      <c r="G137" s="3" t="s">
        <v>30</v>
      </c>
      <c r="H137" s="18">
        <f>'Dky (D.V)'!E13</f>
        <v>9</v>
      </c>
      <c r="I137" s="9">
        <f>'Dky (D.V)'!F13</f>
        <v>95</v>
      </c>
    </row>
    <row r="138" spans="1:9" x14ac:dyDescent="0.3">
      <c r="A138" s="12" t="str">
        <f>'Dky (D.V)'!B8</f>
        <v>Machartová Valentýna</v>
      </c>
      <c r="B138" s="3" t="s">
        <v>30</v>
      </c>
      <c r="C138" s="18">
        <f>'Dky (D.V)'!E8</f>
        <v>10</v>
      </c>
      <c r="D138" s="9">
        <f>'Dky (D.V)'!F8</f>
        <v>1</v>
      </c>
      <c r="F138" s="12">
        <f>'Dky (D.V)'!B14</f>
        <v>0</v>
      </c>
      <c r="G138" s="3" t="s">
        <v>30</v>
      </c>
      <c r="H138" s="18">
        <f>'Dky (D.V)'!E14</f>
        <v>0</v>
      </c>
      <c r="I138" s="9">
        <f>'Dky (D.V)'!F14</f>
        <v>0</v>
      </c>
    </row>
    <row r="139" spans="1:9" x14ac:dyDescent="0.3">
      <c r="A139" s="12" t="str">
        <f>'Dky (D.V)'!B9</f>
        <v>Voráčková Natálie</v>
      </c>
      <c r="B139" s="3" t="s">
        <v>30</v>
      </c>
      <c r="C139" s="18">
        <f>'Dky (D.V)'!E9</f>
        <v>8</v>
      </c>
      <c r="D139" s="9">
        <f>'Dky (D.V)'!F9</f>
        <v>16</v>
      </c>
      <c r="F139" s="12">
        <f>'Dky (D.V)'!B15</f>
        <v>0</v>
      </c>
      <c r="G139" s="3" t="s">
        <v>30</v>
      </c>
      <c r="H139" s="18">
        <f>'Dky (D.V)'!E15</f>
        <v>0</v>
      </c>
      <c r="I139" s="9">
        <f>'Dky (D.V)'!F15</f>
        <v>0</v>
      </c>
    </row>
    <row r="140" spans="1:9" ht="15" thickBot="1" x14ac:dyDescent="0.35"/>
    <row r="141" spans="1:9" x14ac:dyDescent="0.3">
      <c r="A141" s="88" t="str">
        <f>'Dky (D.V)'!L10</f>
        <v>Střední zdravotniká škola J. Hradec</v>
      </c>
      <c r="B141" s="89"/>
      <c r="C141" s="89"/>
      <c r="D141" s="90"/>
      <c r="F141" s="88" t="str">
        <f>'Dky (D.V)'!L11</f>
        <v>Obchodní akademie TGM J. Hradec</v>
      </c>
      <c r="G141" s="89"/>
      <c r="H141" s="89"/>
      <c r="I141" s="90"/>
    </row>
    <row r="142" spans="1:9" ht="15" thickBot="1" x14ac:dyDescent="0.35">
      <c r="A142" s="91"/>
      <c r="B142" s="92"/>
      <c r="C142" s="92"/>
      <c r="D142" s="93"/>
      <c r="F142" s="91"/>
      <c r="G142" s="92"/>
      <c r="H142" s="92"/>
      <c r="I142" s="93"/>
    </row>
    <row r="143" spans="1:9" ht="15" thickBot="1" x14ac:dyDescent="0.35">
      <c r="A143" s="7" t="s">
        <v>10</v>
      </c>
      <c r="B143" s="7" t="s">
        <v>11</v>
      </c>
      <c r="C143" s="7" t="s">
        <v>9</v>
      </c>
      <c r="D143" s="7" t="s">
        <v>3</v>
      </c>
      <c r="F143" s="7" t="s">
        <v>10</v>
      </c>
      <c r="G143" s="7" t="s">
        <v>11</v>
      </c>
      <c r="H143" s="7" t="s">
        <v>9</v>
      </c>
      <c r="I143" s="7" t="s">
        <v>3</v>
      </c>
    </row>
    <row r="144" spans="1:9" x14ac:dyDescent="0.3">
      <c r="A144" s="12" t="str">
        <f>'Dky (D.V)'!B16</f>
        <v>Hronová Elen</v>
      </c>
      <c r="B144" s="8" t="s">
        <v>30</v>
      </c>
      <c r="C144" s="18">
        <f>'Dky (D.V)'!E16</f>
        <v>8</v>
      </c>
      <c r="D144" s="9">
        <f>'Dky (D.V)'!F16</f>
        <v>29</v>
      </c>
      <c r="F144" s="12" t="str">
        <f>'Dky (D.V)'!B22</f>
        <v>Altmanová Klára</v>
      </c>
      <c r="G144" s="8" t="s">
        <v>30</v>
      </c>
      <c r="H144" s="18">
        <f>'Dky (D.V)'!E22</f>
        <v>10</v>
      </c>
      <c r="I144" s="9">
        <f>'Dky (D.V)'!F22</f>
        <v>36</v>
      </c>
    </row>
    <row r="145" spans="1:9" x14ac:dyDescent="0.3">
      <c r="A145" s="12" t="str">
        <f>'Dky (D.V)'!B17</f>
        <v>Grohmanová Rozálie</v>
      </c>
      <c r="B145" s="8" t="s">
        <v>30</v>
      </c>
      <c r="C145" s="18">
        <f>'Dky (D.V)'!E17</f>
        <v>8</v>
      </c>
      <c r="D145" s="9">
        <f>'Dky (D.V)'!F17</f>
        <v>69</v>
      </c>
      <c r="F145" s="12" t="str">
        <f>'Dky (D.V)'!B23</f>
        <v>Šafratová Viktorie</v>
      </c>
      <c r="G145" s="8" t="s">
        <v>30</v>
      </c>
      <c r="H145" s="18">
        <f>'Dky (D.V)'!E23</f>
        <v>9</v>
      </c>
      <c r="I145" s="9">
        <f>'Dky (D.V)'!F23</f>
        <v>85</v>
      </c>
    </row>
    <row r="146" spans="1:9" x14ac:dyDescent="0.3">
      <c r="A146" s="12" t="str">
        <f>'Dky (D.V)'!B18</f>
        <v>Šindelářová Karolína</v>
      </c>
      <c r="B146" s="3" t="s">
        <v>30</v>
      </c>
      <c r="C146" s="18">
        <f>'Dky (D.V)'!E18</f>
        <v>8</v>
      </c>
      <c r="D146" s="9">
        <f>'Dky (D.V)'!F18</f>
        <v>50</v>
      </c>
      <c r="F146" s="12" t="str">
        <f>'Dky (D.V)'!B24</f>
        <v>Plucarová Klára</v>
      </c>
      <c r="G146" s="3" t="s">
        <v>30</v>
      </c>
      <c r="H146" s="18">
        <f>'Dky (D.V)'!E24</f>
        <v>9</v>
      </c>
      <c r="I146" s="9">
        <f>'Dky (D.V)'!F24</f>
        <v>4</v>
      </c>
    </row>
    <row r="147" spans="1:9" x14ac:dyDescent="0.3">
      <c r="A147" s="12" t="str">
        <f>'Dky (D.V)'!B19</f>
        <v>Ludvíková Karla</v>
      </c>
      <c r="B147" s="3" t="s">
        <v>30</v>
      </c>
      <c r="C147" s="18">
        <f>'Dky (D.V)'!E19</f>
        <v>10</v>
      </c>
      <c r="D147" s="9">
        <f>'Dky (D.V)'!F19</f>
        <v>37</v>
      </c>
      <c r="F147" s="12" t="str">
        <f>'Dky (D.V)'!B25</f>
        <v>Vaňková Markéta</v>
      </c>
      <c r="G147" s="3" t="s">
        <v>30</v>
      </c>
      <c r="H147" s="18">
        <f>'Dky (D.V)'!E25</f>
        <v>7</v>
      </c>
      <c r="I147" s="9">
        <f>'Dky (D.V)'!F25</f>
        <v>93</v>
      </c>
    </row>
    <row r="148" spans="1:9" x14ac:dyDescent="0.3">
      <c r="A148" s="12" t="str">
        <f>'Dky (D.V)'!B20</f>
        <v>Zemanová Jana</v>
      </c>
      <c r="B148" s="3" t="s">
        <v>30</v>
      </c>
      <c r="C148" s="18">
        <f>'Dky (D.V)'!E20</f>
        <v>8</v>
      </c>
      <c r="D148" s="9">
        <f>'Dky (D.V)'!F20</f>
        <v>32</v>
      </c>
      <c r="F148" s="12">
        <f>'Dky (D.V)'!B26</f>
        <v>0</v>
      </c>
      <c r="G148" s="3" t="s">
        <v>30</v>
      </c>
      <c r="H148" s="18">
        <f>'Dky (D.V)'!E26</f>
        <v>0</v>
      </c>
      <c r="I148" s="9">
        <f>'Dky (D.V)'!F26</f>
        <v>0</v>
      </c>
    </row>
    <row r="149" spans="1:9" x14ac:dyDescent="0.3">
      <c r="A149" s="12" t="str">
        <f>'Dky (D.V)'!B21</f>
        <v>Dvořáková Tereza</v>
      </c>
      <c r="B149" s="3" t="s">
        <v>30</v>
      </c>
      <c r="C149" s="18">
        <f>'Dky (D.V)'!E21</f>
        <v>9</v>
      </c>
      <c r="D149" s="9">
        <f>'Dky (D.V)'!F21</f>
        <v>97</v>
      </c>
      <c r="F149" s="12">
        <f>'Dky (D.V)'!B27</f>
        <v>0</v>
      </c>
      <c r="G149" s="3" t="s">
        <v>30</v>
      </c>
      <c r="H149" s="18">
        <f>'Dky (D.V)'!E27</f>
        <v>0</v>
      </c>
      <c r="I149" s="9">
        <f>'Dky (D.V)'!F27</f>
        <v>0</v>
      </c>
    </row>
    <row r="150" spans="1:9" ht="15" thickBot="1" x14ac:dyDescent="0.35"/>
    <row r="151" spans="1:9" x14ac:dyDescent="0.3">
      <c r="A151" s="88">
        <f>'Dky (D.V)'!L12</f>
        <v>0</v>
      </c>
      <c r="B151" s="89"/>
      <c r="C151" s="89"/>
      <c r="D151" s="90"/>
      <c r="F151" s="88">
        <f>'Dky (D.V)'!L13</f>
        <v>0</v>
      </c>
      <c r="G151" s="89"/>
      <c r="H151" s="89"/>
      <c r="I151" s="90"/>
    </row>
    <row r="152" spans="1:9" ht="15" thickBot="1" x14ac:dyDescent="0.35">
      <c r="A152" s="91"/>
      <c r="B152" s="92"/>
      <c r="C152" s="92"/>
      <c r="D152" s="93"/>
      <c r="F152" s="91"/>
      <c r="G152" s="92"/>
      <c r="H152" s="92"/>
      <c r="I152" s="93"/>
    </row>
    <row r="153" spans="1:9" ht="15" thickBot="1" x14ac:dyDescent="0.35">
      <c r="A153" s="7" t="s">
        <v>10</v>
      </c>
      <c r="B153" s="7" t="s">
        <v>11</v>
      </c>
      <c r="C153" s="7" t="s">
        <v>9</v>
      </c>
      <c r="D153" s="7" t="s">
        <v>3</v>
      </c>
      <c r="F153" s="7" t="s">
        <v>10</v>
      </c>
      <c r="G153" s="7" t="s">
        <v>11</v>
      </c>
      <c r="H153" s="7" t="s">
        <v>9</v>
      </c>
      <c r="I153" s="7" t="s">
        <v>3</v>
      </c>
    </row>
    <row r="154" spans="1:9" x14ac:dyDescent="0.3">
      <c r="A154" s="12">
        <f>'Dky (D.V)'!B28</f>
        <v>0</v>
      </c>
      <c r="B154" s="8" t="s">
        <v>30</v>
      </c>
      <c r="C154" s="18">
        <f>'Dky (D.V)'!E28</f>
        <v>0</v>
      </c>
      <c r="D154" s="9">
        <f>'Dky (D.V)'!F28</f>
        <v>0</v>
      </c>
      <c r="F154" s="12">
        <f>'Dky (D.V)'!B34</f>
        <v>0</v>
      </c>
      <c r="G154" s="8" t="s">
        <v>30</v>
      </c>
      <c r="H154" s="18">
        <f>'Dky (D.V)'!E34</f>
        <v>0</v>
      </c>
      <c r="I154" s="9">
        <f>'Dky (D.V)'!F34</f>
        <v>0</v>
      </c>
    </row>
    <row r="155" spans="1:9" x14ac:dyDescent="0.3">
      <c r="A155" s="12">
        <f>'Dky (D.V)'!B29</f>
        <v>0</v>
      </c>
      <c r="B155" s="8" t="s">
        <v>30</v>
      </c>
      <c r="C155" s="18">
        <f>'Dky (D.V)'!E29</f>
        <v>0</v>
      </c>
      <c r="D155" s="9">
        <f>'Dky (D.V)'!F29</f>
        <v>0</v>
      </c>
      <c r="F155" s="12">
        <f>'Dky (D.V)'!B35</f>
        <v>0</v>
      </c>
      <c r="G155" s="8" t="s">
        <v>30</v>
      </c>
      <c r="H155" s="18">
        <f>'Dky (D.V)'!E35</f>
        <v>0</v>
      </c>
      <c r="I155" s="9">
        <f>'Dky (D.V)'!F35</f>
        <v>0</v>
      </c>
    </row>
    <row r="156" spans="1:9" x14ac:dyDescent="0.3">
      <c r="A156" s="12">
        <f>'Dky (D.V)'!B30</f>
        <v>0</v>
      </c>
      <c r="B156" s="3" t="s">
        <v>30</v>
      </c>
      <c r="C156" s="18">
        <f>'Dky (D.V)'!E30</f>
        <v>0</v>
      </c>
      <c r="D156" s="9">
        <f>'Dky (D.V)'!F30</f>
        <v>0</v>
      </c>
      <c r="F156" s="12">
        <f>'Dky (D.V)'!B36</f>
        <v>0</v>
      </c>
      <c r="G156" s="3" t="s">
        <v>30</v>
      </c>
      <c r="H156" s="18">
        <f>'Dky (D.V)'!E36</f>
        <v>0</v>
      </c>
      <c r="I156" s="9">
        <f>'Dky (D.V)'!F36</f>
        <v>0</v>
      </c>
    </row>
    <row r="157" spans="1:9" x14ac:dyDescent="0.3">
      <c r="A157" s="12">
        <f>'Dky (D.V)'!B31</f>
        <v>0</v>
      </c>
      <c r="B157" s="3" t="s">
        <v>30</v>
      </c>
      <c r="C157" s="18">
        <f>'Dky (D.V)'!E31</f>
        <v>0</v>
      </c>
      <c r="D157" s="9">
        <f>'Dky (D.V)'!F31</f>
        <v>0</v>
      </c>
      <c r="F157" s="12">
        <f>'Dky (D.V)'!B37</f>
        <v>0</v>
      </c>
      <c r="G157" s="3" t="s">
        <v>30</v>
      </c>
      <c r="H157" s="18">
        <f>'Dky (D.V)'!E37</f>
        <v>0</v>
      </c>
      <c r="I157" s="9">
        <f>'Dky (D.V)'!F37</f>
        <v>0</v>
      </c>
    </row>
    <row r="158" spans="1:9" x14ac:dyDescent="0.3">
      <c r="A158" s="12">
        <f>'Dky (D.V)'!B32</f>
        <v>0</v>
      </c>
      <c r="B158" s="3" t="s">
        <v>30</v>
      </c>
      <c r="C158" s="18">
        <f>'Dky (D.V)'!E32</f>
        <v>0</v>
      </c>
      <c r="D158" s="9">
        <f>'Dky (D.V)'!F32</f>
        <v>0</v>
      </c>
      <c r="F158" s="12">
        <f>'Dky (D.V)'!B38</f>
        <v>0</v>
      </c>
      <c r="G158" s="3" t="s">
        <v>30</v>
      </c>
      <c r="H158" s="18">
        <f>'Dky (D.V)'!E38</f>
        <v>0</v>
      </c>
      <c r="I158" s="9">
        <f>'Dky (D.V)'!F38</f>
        <v>0</v>
      </c>
    </row>
    <row r="159" spans="1:9" x14ac:dyDescent="0.3">
      <c r="A159" s="12">
        <f>'Dky (D.V)'!B33</f>
        <v>0</v>
      </c>
      <c r="B159" s="3" t="s">
        <v>30</v>
      </c>
      <c r="C159" s="18">
        <f>'Dky (D.V)'!E33</f>
        <v>0</v>
      </c>
      <c r="D159" s="9">
        <f>'Dky (D.V)'!F33</f>
        <v>0</v>
      </c>
      <c r="F159" s="12">
        <f>'Dky (D.V)'!B39</f>
        <v>0</v>
      </c>
      <c r="G159" s="3" t="s">
        <v>30</v>
      </c>
      <c r="H159" s="18">
        <f>'Dky (D.V)'!E39</f>
        <v>0</v>
      </c>
      <c r="I159" s="9">
        <f>'Dky (D.V)'!F39</f>
        <v>0</v>
      </c>
    </row>
    <row r="160" spans="1:9" ht="15" thickBot="1" x14ac:dyDescent="0.35"/>
    <row r="161" spans="1:9" x14ac:dyDescent="0.3">
      <c r="A161" s="88">
        <f>'Dky (D.V)'!L14</f>
        <v>0</v>
      </c>
      <c r="B161" s="89"/>
      <c r="C161" s="89"/>
      <c r="D161" s="90"/>
      <c r="F161" s="88">
        <f>'Dky (D.V)'!L15</f>
        <v>0</v>
      </c>
      <c r="G161" s="89"/>
      <c r="H161" s="89"/>
      <c r="I161" s="90"/>
    </row>
    <row r="162" spans="1:9" ht="15" thickBot="1" x14ac:dyDescent="0.35">
      <c r="A162" s="91"/>
      <c r="B162" s="92"/>
      <c r="C162" s="92"/>
      <c r="D162" s="93"/>
      <c r="F162" s="91"/>
      <c r="G162" s="92"/>
      <c r="H162" s="92"/>
      <c r="I162" s="93"/>
    </row>
    <row r="163" spans="1:9" ht="15" thickBot="1" x14ac:dyDescent="0.35">
      <c r="A163" s="7" t="s">
        <v>10</v>
      </c>
      <c r="B163" s="7" t="s">
        <v>11</v>
      </c>
      <c r="C163" s="7" t="s">
        <v>9</v>
      </c>
      <c r="D163" s="7" t="s">
        <v>3</v>
      </c>
      <c r="F163" s="7" t="s">
        <v>10</v>
      </c>
      <c r="G163" s="7" t="s">
        <v>11</v>
      </c>
      <c r="H163" s="7" t="s">
        <v>9</v>
      </c>
      <c r="I163" s="7" t="s">
        <v>3</v>
      </c>
    </row>
    <row r="164" spans="1:9" x14ac:dyDescent="0.3">
      <c r="A164" s="12">
        <f>'Dky (D.V)'!B40</f>
        <v>0</v>
      </c>
      <c r="B164" s="8" t="s">
        <v>30</v>
      </c>
      <c r="C164" s="18">
        <f>'Dky (D.V)'!E40</f>
        <v>0</v>
      </c>
      <c r="D164" s="9">
        <f>'Dky (D.V)'!F40</f>
        <v>0</v>
      </c>
      <c r="F164" s="12">
        <f>'Dky (D.V)'!B46</f>
        <v>0</v>
      </c>
      <c r="G164" s="8" t="s">
        <v>30</v>
      </c>
      <c r="H164" s="18">
        <f>'Dky (D.V)'!E46</f>
        <v>0</v>
      </c>
      <c r="I164" s="9">
        <f>'Dky (D.V)'!F46</f>
        <v>0</v>
      </c>
    </row>
    <row r="165" spans="1:9" x14ac:dyDescent="0.3">
      <c r="A165" s="12">
        <f>'Dky (D.V)'!B41</f>
        <v>0</v>
      </c>
      <c r="B165" s="8" t="s">
        <v>30</v>
      </c>
      <c r="C165" s="18">
        <f>'Dky (D.V)'!E41</f>
        <v>0</v>
      </c>
      <c r="D165" s="9">
        <f>'Dky (D.V)'!F41</f>
        <v>0</v>
      </c>
      <c r="F165" s="12">
        <f>'Dky (D.V)'!B47</f>
        <v>0</v>
      </c>
      <c r="G165" s="8" t="s">
        <v>30</v>
      </c>
      <c r="H165" s="18">
        <f>'Dky (D.V)'!E47</f>
        <v>0</v>
      </c>
      <c r="I165" s="9">
        <f>'Dky (D.V)'!F47</f>
        <v>0</v>
      </c>
    </row>
    <row r="166" spans="1:9" x14ac:dyDescent="0.3">
      <c r="A166" s="12">
        <f>'Dky (D.V)'!B42</f>
        <v>0</v>
      </c>
      <c r="B166" s="3" t="s">
        <v>30</v>
      </c>
      <c r="C166" s="18">
        <f>'Dky (D.V)'!E42</f>
        <v>0</v>
      </c>
      <c r="D166" s="9">
        <f>'Dky (D.V)'!F42</f>
        <v>0</v>
      </c>
      <c r="F166" s="12">
        <f>'Dky (D.V)'!B48</f>
        <v>0</v>
      </c>
      <c r="G166" s="3" t="s">
        <v>30</v>
      </c>
      <c r="H166" s="18">
        <f>'Dky (D.V)'!E48</f>
        <v>0</v>
      </c>
      <c r="I166" s="9">
        <f>'Dky (D.V)'!F48</f>
        <v>0</v>
      </c>
    </row>
    <row r="167" spans="1:9" x14ac:dyDescent="0.3">
      <c r="A167" s="12">
        <f>'Dky (D.V)'!B43</f>
        <v>0</v>
      </c>
      <c r="B167" s="3" t="s">
        <v>30</v>
      </c>
      <c r="C167" s="18">
        <f>'Dky (D.V)'!E43</f>
        <v>0</v>
      </c>
      <c r="D167" s="9">
        <f>'Dky (D.V)'!F43</f>
        <v>0</v>
      </c>
      <c r="F167" s="12">
        <f>'Dky (D.V)'!B49</f>
        <v>0</v>
      </c>
      <c r="G167" s="3" t="s">
        <v>30</v>
      </c>
      <c r="H167" s="18">
        <f>'Dky (D.V)'!E49</f>
        <v>0</v>
      </c>
      <c r="I167" s="9">
        <f>'Dky (D.V)'!F49</f>
        <v>0</v>
      </c>
    </row>
    <row r="168" spans="1:9" x14ac:dyDescent="0.3">
      <c r="A168" s="12">
        <f>'Dky (D.V)'!B44</f>
        <v>0</v>
      </c>
      <c r="B168" s="3" t="s">
        <v>30</v>
      </c>
      <c r="C168" s="18">
        <f>'Dky (D.V)'!E44</f>
        <v>0</v>
      </c>
      <c r="D168" s="9">
        <f>'Dky (D.V)'!F44</f>
        <v>0</v>
      </c>
      <c r="F168" s="12">
        <f>'Dky (D.V)'!B50</f>
        <v>0</v>
      </c>
      <c r="G168" s="3" t="s">
        <v>30</v>
      </c>
      <c r="H168" s="18">
        <f>'Dky (D.V)'!E50</f>
        <v>0</v>
      </c>
      <c r="I168" s="9">
        <f>'Dky (D.V)'!F50</f>
        <v>0</v>
      </c>
    </row>
    <row r="169" spans="1:9" x14ac:dyDescent="0.3">
      <c r="A169" s="12">
        <f>'Dky (D.V)'!B45</f>
        <v>0</v>
      </c>
      <c r="B169" s="3" t="s">
        <v>30</v>
      </c>
      <c r="C169" s="18">
        <f>'Dky (D.V)'!E45</f>
        <v>0</v>
      </c>
      <c r="D169" s="9">
        <f>'Dky (D.V)'!F45</f>
        <v>0</v>
      </c>
      <c r="F169" s="12">
        <f>'Dky (D.V)'!B51</f>
        <v>0</v>
      </c>
      <c r="G169" s="3" t="s">
        <v>30</v>
      </c>
      <c r="H169" s="18">
        <f>'Dky (D.V)'!E51</f>
        <v>0</v>
      </c>
      <c r="I169" s="9">
        <f>'Dky (D.V)'!F51</f>
        <v>0</v>
      </c>
    </row>
    <row r="170" spans="1:9" ht="15" thickBot="1" x14ac:dyDescent="0.35"/>
    <row r="171" spans="1:9" x14ac:dyDescent="0.3">
      <c r="A171" s="88">
        <f>'Dky (D.V)'!L16</f>
        <v>0</v>
      </c>
      <c r="B171" s="89"/>
      <c r="C171" s="89"/>
      <c r="D171" s="90"/>
      <c r="F171" s="88">
        <f>'Dky (D.V)'!L17</f>
        <v>0</v>
      </c>
      <c r="G171" s="89"/>
      <c r="H171" s="89"/>
      <c r="I171" s="90"/>
    </row>
    <row r="172" spans="1:9" ht="15" thickBot="1" x14ac:dyDescent="0.35">
      <c r="A172" s="91"/>
      <c r="B172" s="92"/>
      <c r="C172" s="92"/>
      <c r="D172" s="93"/>
      <c r="F172" s="91"/>
      <c r="G172" s="92"/>
      <c r="H172" s="92"/>
      <c r="I172" s="93"/>
    </row>
    <row r="173" spans="1:9" ht="15" thickBot="1" x14ac:dyDescent="0.35">
      <c r="A173" s="7" t="s">
        <v>10</v>
      </c>
      <c r="B173" s="7" t="s">
        <v>11</v>
      </c>
      <c r="C173" s="7" t="s">
        <v>9</v>
      </c>
      <c r="D173" s="7" t="s">
        <v>3</v>
      </c>
      <c r="F173" s="7" t="s">
        <v>10</v>
      </c>
      <c r="G173" s="7" t="s">
        <v>11</v>
      </c>
      <c r="H173" s="7" t="s">
        <v>9</v>
      </c>
      <c r="I173" s="7" t="s">
        <v>3</v>
      </c>
    </row>
    <row r="174" spans="1:9" x14ac:dyDescent="0.3">
      <c r="A174" s="12">
        <f>'Dky (D.V)'!B52</f>
        <v>0</v>
      </c>
      <c r="B174" s="8" t="s">
        <v>30</v>
      </c>
      <c r="C174" s="18">
        <f>'Dky (D.V)'!E52</f>
        <v>0</v>
      </c>
      <c r="D174" s="9">
        <f>'Dky (D.V)'!F52</f>
        <v>0</v>
      </c>
      <c r="F174" s="12">
        <f>'Dky (D.V)'!B58</f>
        <v>0</v>
      </c>
      <c r="G174" s="8" t="s">
        <v>30</v>
      </c>
      <c r="H174" s="18">
        <f>'Dky (D.V)'!E58</f>
        <v>0</v>
      </c>
      <c r="I174" s="9">
        <f>'Dky (D.V)'!F58</f>
        <v>0</v>
      </c>
    </row>
    <row r="175" spans="1:9" x14ac:dyDescent="0.3">
      <c r="A175" s="12">
        <f>'Dky (D.V)'!B53</f>
        <v>0</v>
      </c>
      <c r="B175" s="8" t="s">
        <v>30</v>
      </c>
      <c r="C175" s="18">
        <f>'Dky (D.V)'!E53</f>
        <v>0</v>
      </c>
      <c r="D175" s="9">
        <f>'Dky (D.V)'!F53</f>
        <v>0</v>
      </c>
      <c r="F175" s="12">
        <f>'Dky (D.V)'!B59</f>
        <v>0</v>
      </c>
      <c r="G175" s="8" t="s">
        <v>30</v>
      </c>
      <c r="H175" s="18">
        <f>'Dky (D.V)'!E59</f>
        <v>0</v>
      </c>
      <c r="I175" s="9">
        <f>'Dky (D.V)'!F59</f>
        <v>0</v>
      </c>
    </row>
    <row r="176" spans="1:9" x14ac:dyDescent="0.3">
      <c r="A176" s="12">
        <f>'Dky (D.V)'!B54</f>
        <v>0</v>
      </c>
      <c r="B176" s="3" t="s">
        <v>30</v>
      </c>
      <c r="C176" s="18">
        <f>'Dky (D.V)'!E54</f>
        <v>0</v>
      </c>
      <c r="D176" s="9">
        <f>'Dky (D.V)'!F54</f>
        <v>0</v>
      </c>
      <c r="F176" s="12">
        <f>'Dky (D.V)'!B60</f>
        <v>0</v>
      </c>
      <c r="G176" s="3" t="s">
        <v>30</v>
      </c>
      <c r="H176" s="18">
        <f>'Dky (D.V)'!E60</f>
        <v>0</v>
      </c>
      <c r="I176" s="9">
        <f>'Dky (D.V)'!F60</f>
        <v>0</v>
      </c>
    </row>
    <row r="177" spans="1:9" x14ac:dyDescent="0.3">
      <c r="A177" s="12">
        <f>'Dky (D.V)'!B55</f>
        <v>0</v>
      </c>
      <c r="B177" s="3" t="s">
        <v>30</v>
      </c>
      <c r="C177" s="18">
        <f>'Dky (D.V)'!E55</f>
        <v>0</v>
      </c>
      <c r="D177" s="9">
        <f>'Dky (D.V)'!F55</f>
        <v>0</v>
      </c>
      <c r="F177" s="12">
        <f>'Dky (D.V)'!B61</f>
        <v>0</v>
      </c>
      <c r="G177" s="3" t="s">
        <v>30</v>
      </c>
      <c r="H177" s="18">
        <f>'Dky (D.V)'!E61</f>
        <v>0</v>
      </c>
      <c r="I177" s="9">
        <f>'Dky (D.V)'!F61</f>
        <v>0</v>
      </c>
    </row>
    <row r="178" spans="1:9" x14ac:dyDescent="0.3">
      <c r="A178" s="12">
        <f>'Dky (D.V)'!B56</f>
        <v>0</v>
      </c>
      <c r="B178" s="3" t="s">
        <v>30</v>
      </c>
      <c r="C178" s="18">
        <f>'Dky (D.V)'!E56</f>
        <v>0</v>
      </c>
      <c r="D178" s="9">
        <f>'Dky (D.V)'!F56</f>
        <v>0</v>
      </c>
      <c r="F178" s="12">
        <f>'Dky (D.V)'!B62</f>
        <v>0</v>
      </c>
      <c r="G178" s="3" t="s">
        <v>30</v>
      </c>
      <c r="H178" s="18">
        <f>'Dky (D.V)'!E62</f>
        <v>0</v>
      </c>
      <c r="I178" s="9">
        <f>'Dky (D.V)'!F62</f>
        <v>0</v>
      </c>
    </row>
    <row r="179" spans="1:9" x14ac:dyDescent="0.3">
      <c r="A179" s="12">
        <f>'Dky (D.V)'!B57</f>
        <v>0</v>
      </c>
      <c r="B179" s="3" t="s">
        <v>30</v>
      </c>
      <c r="C179" s="18">
        <f>'Dky (D.V)'!E57</f>
        <v>0</v>
      </c>
      <c r="D179" s="9">
        <f>'Dky (D.V)'!F57</f>
        <v>0</v>
      </c>
      <c r="F179" s="12">
        <f>'Dky (D.V)'!B63</f>
        <v>0</v>
      </c>
      <c r="G179" s="3" t="s">
        <v>30</v>
      </c>
      <c r="H179" s="18">
        <f>'Dky (D.V)'!E63</f>
        <v>0</v>
      </c>
      <c r="I179" s="9">
        <f>'Dky (D.V)'!F63</f>
        <v>0</v>
      </c>
    </row>
    <row r="180" spans="1:9" ht="15" thickBot="1" x14ac:dyDescent="0.35"/>
    <row r="181" spans="1:9" x14ac:dyDescent="0.3">
      <c r="A181" s="88">
        <f>'Dky (D.V)'!L18</f>
        <v>0</v>
      </c>
      <c r="B181" s="89"/>
      <c r="C181" s="89"/>
      <c r="D181" s="90"/>
      <c r="F181" s="88">
        <f>'Dky (D.V)'!L19</f>
        <v>0</v>
      </c>
      <c r="G181" s="89"/>
      <c r="H181" s="89"/>
      <c r="I181" s="90"/>
    </row>
    <row r="182" spans="1:9" ht="15" thickBot="1" x14ac:dyDescent="0.35">
      <c r="A182" s="91"/>
      <c r="B182" s="92"/>
      <c r="C182" s="92"/>
      <c r="D182" s="93"/>
      <c r="F182" s="91"/>
      <c r="G182" s="92"/>
      <c r="H182" s="92"/>
      <c r="I182" s="93"/>
    </row>
    <row r="183" spans="1:9" ht="15" thickBot="1" x14ac:dyDescent="0.35">
      <c r="A183" s="7" t="s">
        <v>10</v>
      </c>
      <c r="B183" s="7" t="s">
        <v>11</v>
      </c>
      <c r="C183" s="7" t="s">
        <v>9</v>
      </c>
      <c r="D183" s="7" t="s">
        <v>3</v>
      </c>
      <c r="F183" s="7" t="s">
        <v>10</v>
      </c>
      <c r="G183" s="7" t="s">
        <v>11</v>
      </c>
      <c r="H183" s="7" t="s">
        <v>9</v>
      </c>
      <c r="I183" s="7" t="s">
        <v>3</v>
      </c>
    </row>
    <row r="184" spans="1:9" x14ac:dyDescent="0.3">
      <c r="A184" s="12">
        <f>'Dky (D.V)'!B64</f>
        <v>0</v>
      </c>
      <c r="B184" s="8" t="s">
        <v>30</v>
      </c>
      <c r="C184" s="18">
        <f>'Dky (D.V)'!E64</f>
        <v>0</v>
      </c>
      <c r="D184" s="9">
        <f>'Dky (D.V)'!F64</f>
        <v>0</v>
      </c>
      <c r="F184" s="12">
        <f>'Dky (D.V)'!B70</f>
        <v>0</v>
      </c>
      <c r="G184" s="8" t="s">
        <v>30</v>
      </c>
      <c r="H184" s="18">
        <f>'Dky (D.V)'!E70</f>
        <v>0</v>
      </c>
      <c r="I184" s="9">
        <f>'Dky (D.V)'!F70</f>
        <v>0</v>
      </c>
    </row>
    <row r="185" spans="1:9" x14ac:dyDescent="0.3">
      <c r="A185" s="12">
        <f>'Dky (D.V)'!B65</f>
        <v>0</v>
      </c>
      <c r="B185" s="8" t="s">
        <v>30</v>
      </c>
      <c r="C185" s="18">
        <f>'Dky (D.V)'!E65</f>
        <v>0</v>
      </c>
      <c r="D185" s="9">
        <f>'Dky (D.V)'!F65</f>
        <v>0</v>
      </c>
      <c r="F185" s="12">
        <f>'Dky (D.V)'!B71</f>
        <v>0</v>
      </c>
      <c r="G185" s="8" t="s">
        <v>30</v>
      </c>
      <c r="H185" s="18">
        <f>'Dky (D.V)'!E71</f>
        <v>0</v>
      </c>
      <c r="I185" s="9">
        <f>'Dky (D.V)'!F71</f>
        <v>0</v>
      </c>
    </row>
    <row r="186" spans="1:9" x14ac:dyDescent="0.3">
      <c r="A186" s="12">
        <f>'Dky (D.V)'!B66</f>
        <v>0</v>
      </c>
      <c r="B186" s="3" t="s">
        <v>30</v>
      </c>
      <c r="C186" s="18">
        <f>'Dky (D.V)'!E66</f>
        <v>0</v>
      </c>
      <c r="D186" s="9">
        <f>'Dky (D.V)'!F66</f>
        <v>0</v>
      </c>
      <c r="F186" s="12">
        <f>'Dky (D.V)'!B72</f>
        <v>0</v>
      </c>
      <c r="G186" s="3" t="s">
        <v>30</v>
      </c>
      <c r="H186" s="18">
        <f>'Dky (D.V)'!E72</f>
        <v>0</v>
      </c>
      <c r="I186" s="9">
        <f>'Dky (D.V)'!F72</f>
        <v>0</v>
      </c>
    </row>
    <row r="187" spans="1:9" x14ac:dyDescent="0.3">
      <c r="A187" s="12">
        <f>'Dky (D.V)'!B67</f>
        <v>0</v>
      </c>
      <c r="B187" s="3" t="s">
        <v>30</v>
      </c>
      <c r="C187" s="18">
        <f>'Dky (D.V)'!E67</f>
        <v>0</v>
      </c>
      <c r="D187" s="9">
        <f>'Dky (D.V)'!F67</f>
        <v>0</v>
      </c>
      <c r="F187" s="12">
        <f>'Dky (D.V)'!B73</f>
        <v>0</v>
      </c>
      <c r="G187" s="3" t="s">
        <v>30</v>
      </c>
      <c r="H187" s="18">
        <f>'Dky (D.V)'!E73</f>
        <v>0</v>
      </c>
      <c r="I187" s="9">
        <f>'Dky (D.V)'!F73</f>
        <v>0</v>
      </c>
    </row>
    <row r="188" spans="1:9" x14ac:dyDescent="0.3">
      <c r="A188" s="12">
        <f>'Dky (D.V)'!B68</f>
        <v>0</v>
      </c>
      <c r="B188" s="3" t="s">
        <v>30</v>
      </c>
      <c r="C188" s="18">
        <f>'Dky (D.V)'!E68</f>
        <v>0</v>
      </c>
      <c r="D188" s="9">
        <f>'Dky (D.V)'!F68</f>
        <v>0</v>
      </c>
      <c r="F188" s="12">
        <f>'Dky (D.V)'!B74</f>
        <v>0</v>
      </c>
      <c r="G188" s="3" t="s">
        <v>30</v>
      </c>
      <c r="H188" s="18">
        <f>'Dky (D.V)'!E74</f>
        <v>0</v>
      </c>
      <c r="I188" s="9">
        <f>'Dky (D.V)'!F74</f>
        <v>0</v>
      </c>
    </row>
    <row r="189" spans="1:9" x14ac:dyDescent="0.3">
      <c r="A189" s="12">
        <f>'Dky (D.V)'!B69</f>
        <v>0</v>
      </c>
      <c r="B189" s="3" t="s">
        <v>30</v>
      </c>
      <c r="C189" s="18">
        <f>'Dky (D.V)'!E69</f>
        <v>0</v>
      </c>
      <c r="D189" s="9">
        <f>'Dky (D.V)'!F69</f>
        <v>0</v>
      </c>
      <c r="F189" s="12">
        <f>'Dky (D.V)'!B75</f>
        <v>0</v>
      </c>
      <c r="G189" s="3" t="s">
        <v>30</v>
      </c>
      <c r="H189" s="18">
        <f>'Dky (D.V)'!E75</f>
        <v>0</v>
      </c>
      <c r="I189" s="9">
        <f>'Dky (D.V)'!F75</f>
        <v>0</v>
      </c>
    </row>
  </sheetData>
  <sheetProtection sheet="1" objects="1" scenarios="1"/>
  <mergeCells count="40">
    <mergeCell ref="A44:D45"/>
    <mergeCell ref="F44:I45"/>
    <mergeCell ref="A54:D55"/>
    <mergeCell ref="A107:D108"/>
    <mergeCell ref="F107:I108"/>
    <mergeCell ref="A97:D98"/>
    <mergeCell ref="F97:I98"/>
    <mergeCell ref="F54:I55"/>
    <mergeCell ref="A64:I65"/>
    <mergeCell ref="A77:D78"/>
    <mergeCell ref="F77:I78"/>
    <mergeCell ref="A171:D172"/>
    <mergeCell ref="F171:I172"/>
    <mergeCell ref="A181:D182"/>
    <mergeCell ref="F181:I182"/>
    <mergeCell ref="A151:D152"/>
    <mergeCell ref="A161:D162"/>
    <mergeCell ref="F161:I162"/>
    <mergeCell ref="A128:I129"/>
    <mergeCell ref="A141:D142"/>
    <mergeCell ref="F151:I152"/>
    <mergeCell ref="A117:D118"/>
    <mergeCell ref="F117:I118"/>
    <mergeCell ref="F141:I142"/>
    <mergeCell ref="M4:N5"/>
    <mergeCell ref="A1:I2"/>
    <mergeCell ref="A87:D88"/>
    <mergeCell ref="A131:D132"/>
    <mergeCell ref="F131:I132"/>
    <mergeCell ref="A4:D5"/>
    <mergeCell ref="A24:D25"/>
    <mergeCell ref="A14:D15"/>
    <mergeCell ref="F14:I15"/>
    <mergeCell ref="F4:I5"/>
    <mergeCell ref="A34:D35"/>
    <mergeCell ref="F24:I25"/>
    <mergeCell ref="F34:I35"/>
    <mergeCell ref="F87:I88"/>
    <mergeCell ref="A67:D68"/>
    <mergeCell ref="F67:I68"/>
  </mergeCells>
  <pageMargins left="0.7" right="0.7" top="0.78740157499999996" bottom="0.78740157499999996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N190"/>
  <sheetViews>
    <sheetView workbookViewId="0">
      <selection sqref="A1:I2"/>
    </sheetView>
  </sheetViews>
  <sheetFormatPr defaultRowHeight="14.4" x14ac:dyDescent="0.3"/>
  <cols>
    <col min="1" max="1" width="33.33203125" customWidth="1"/>
    <col min="2" max="2" width="4.77734375" customWidth="1"/>
    <col min="3" max="4" width="7.77734375" customWidth="1"/>
    <col min="6" max="6" width="33.33203125" customWidth="1"/>
    <col min="7" max="7" width="4.77734375" customWidth="1"/>
    <col min="8" max="9" width="7.77734375" customWidth="1"/>
    <col min="13" max="13" width="22.21875" customWidth="1"/>
    <col min="14" max="14" width="11.109375" customWidth="1"/>
  </cols>
  <sheetData>
    <row r="1" spans="1:14" x14ac:dyDescent="0.3">
      <c r="A1" s="82" t="s">
        <v>24</v>
      </c>
      <c r="B1" s="83"/>
      <c r="C1" s="83"/>
      <c r="D1" s="83"/>
      <c r="E1" s="83"/>
      <c r="F1" s="83"/>
      <c r="G1" s="83"/>
      <c r="H1" s="83"/>
      <c r="I1" s="84"/>
    </row>
    <row r="2" spans="1:14" ht="15" thickBot="1" x14ac:dyDescent="0.35">
      <c r="A2" s="85"/>
      <c r="B2" s="86"/>
      <c r="C2" s="86"/>
      <c r="D2" s="86"/>
      <c r="E2" s="86"/>
      <c r="F2" s="86"/>
      <c r="G2" s="86"/>
      <c r="H2" s="86"/>
      <c r="I2" s="87"/>
    </row>
    <row r="3" spans="1:14" ht="12" customHeight="1" thickBot="1" x14ac:dyDescent="0.35">
      <c r="A3" s="20"/>
      <c r="B3" s="21"/>
      <c r="C3" s="21"/>
      <c r="D3" s="21"/>
      <c r="E3" s="21"/>
      <c r="F3" s="21"/>
      <c r="G3" s="21"/>
      <c r="H3" s="21"/>
      <c r="I3" s="22"/>
    </row>
    <row r="4" spans="1:14" ht="15" thickBot="1" x14ac:dyDescent="0.35">
      <c r="A4" s="88" t="str">
        <f>'Žcm (H.III)'!L8</f>
        <v>ZŠ Janderova J. Hradec</v>
      </c>
      <c r="B4" s="89"/>
      <c r="C4" s="89"/>
      <c r="D4" s="90"/>
      <c r="F4" s="88" t="str">
        <f>'Žcm (H.III)'!L9</f>
        <v>ZŠ Jarošovská J. Hradec</v>
      </c>
      <c r="G4" s="89"/>
      <c r="H4" s="89"/>
      <c r="I4" s="90"/>
      <c r="M4" s="81" t="s">
        <v>13</v>
      </c>
      <c r="N4" s="81"/>
    </row>
    <row r="5" spans="1:14" ht="15" thickBot="1" x14ac:dyDescent="0.35">
      <c r="A5" s="94"/>
      <c r="B5" s="95"/>
      <c r="C5" s="95"/>
      <c r="D5" s="96"/>
      <c r="F5" s="94"/>
      <c r="G5" s="95"/>
      <c r="H5" s="95"/>
      <c r="I5" s="96"/>
      <c r="M5" s="81"/>
      <c r="N5" s="81"/>
    </row>
    <row r="6" spans="1:14" ht="15" thickBot="1" x14ac:dyDescent="0.35">
      <c r="A6" s="7" t="s">
        <v>10</v>
      </c>
      <c r="B6" s="7" t="s">
        <v>11</v>
      </c>
      <c r="C6" s="7" t="s">
        <v>9</v>
      </c>
      <c r="D6" s="7" t="s">
        <v>3</v>
      </c>
      <c r="F6" s="7" t="s">
        <v>10</v>
      </c>
      <c r="G6" s="7" t="s">
        <v>11</v>
      </c>
      <c r="H6" s="7" t="s">
        <v>9</v>
      </c>
      <c r="I6" s="7" t="s">
        <v>3</v>
      </c>
      <c r="M6" s="5" t="s">
        <v>14</v>
      </c>
      <c r="N6" s="5" t="s">
        <v>15</v>
      </c>
    </row>
    <row r="7" spans="1:14" x14ac:dyDescent="0.3">
      <c r="A7" s="12" t="str">
        <f>'Žcm (H.III)'!B4</f>
        <v>Martinů Jan</v>
      </c>
      <c r="B7" s="8" t="s">
        <v>31</v>
      </c>
      <c r="C7" s="18">
        <f>'Žcm (H.III)'!E4</f>
        <v>12</v>
      </c>
      <c r="D7" s="9">
        <f>'Žcm (H.III)'!F4</f>
        <v>2</v>
      </c>
      <c r="F7" s="12" t="str">
        <f>'Žcm (H.III)'!B10</f>
        <v>Matějka Matyáš</v>
      </c>
      <c r="G7" s="8" t="s">
        <v>31</v>
      </c>
      <c r="H7" s="18">
        <f>'Žcm (H.III)'!E10</f>
        <v>14</v>
      </c>
      <c r="I7" s="9">
        <f>'Žcm (H.III)'!F10</f>
        <v>7</v>
      </c>
      <c r="M7" s="16" t="s">
        <v>19</v>
      </c>
      <c r="N7" s="26"/>
    </row>
    <row r="8" spans="1:14" x14ac:dyDescent="0.3">
      <c r="A8" s="12" t="str">
        <f>'Žcm (H.III)'!B5</f>
        <v>Šmíd Stanislav</v>
      </c>
      <c r="B8" s="3" t="s">
        <v>31</v>
      </c>
      <c r="C8" s="18">
        <f>'Žcm (H.III)'!E5</f>
        <v>13</v>
      </c>
      <c r="D8" s="9">
        <f>'Žcm (H.III)'!F5</f>
        <v>3</v>
      </c>
      <c r="F8" s="12" t="str">
        <f>'Žcm (H.III)'!B11</f>
        <v>Troch Samuel</v>
      </c>
      <c r="G8" s="3" t="s">
        <v>31</v>
      </c>
      <c r="H8" s="18">
        <f>'Žcm (H.III)'!E11</f>
        <v>14</v>
      </c>
      <c r="I8" s="9">
        <f>'Žcm (H.III)'!F11</f>
        <v>8</v>
      </c>
      <c r="M8" s="17" t="s">
        <v>20</v>
      </c>
      <c r="N8" s="25"/>
    </row>
    <row r="9" spans="1:14" x14ac:dyDescent="0.3">
      <c r="A9" s="12" t="str">
        <f>'Žcm (H.III)'!B6</f>
        <v>Fried Václav</v>
      </c>
      <c r="B9" s="3" t="s">
        <v>31</v>
      </c>
      <c r="C9" s="18">
        <f>'Žcm (H.III)'!E6</f>
        <v>12</v>
      </c>
      <c r="D9" s="9">
        <f>'Žcm (H.III)'!F6</f>
        <v>4</v>
      </c>
      <c r="F9" s="12" t="str">
        <f>'Žcm (H.III)'!B12</f>
        <v>Dvořák Jan</v>
      </c>
      <c r="G9" s="3" t="s">
        <v>31</v>
      </c>
      <c r="H9" s="18">
        <f>'Žcm (H.III)'!E12</f>
        <v>14</v>
      </c>
      <c r="I9" s="9">
        <f>'Žcm (H.III)'!F12</f>
        <v>9</v>
      </c>
      <c r="M9" s="17" t="s">
        <v>21</v>
      </c>
      <c r="N9" s="25"/>
    </row>
    <row r="10" spans="1:14" x14ac:dyDescent="0.3">
      <c r="A10" s="12" t="str">
        <f>'Žcm (H.III)'!B7</f>
        <v>Lenc Tomáš</v>
      </c>
      <c r="B10" s="3" t="s">
        <v>31</v>
      </c>
      <c r="C10" s="18">
        <f>'Žcm (H.III)'!E7</f>
        <v>12</v>
      </c>
      <c r="D10" s="9">
        <f>'Žcm (H.III)'!F7</f>
        <v>5</v>
      </c>
      <c r="F10" s="12" t="str">
        <f>'Žcm (H.III)'!B13</f>
        <v>Sliacký Danny</v>
      </c>
      <c r="G10" s="3" t="s">
        <v>31</v>
      </c>
      <c r="H10" s="18">
        <f>'Žcm (H.III)'!E13</f>
        <v>14</v>
      </c>
      <c r="I10" s="9">
        <f>'Žcm (H.III)'!F13</f>
        <v>10</v>
      </c>
    </row>
    <row r="11" spans="1:14" x14ac:dyDescent="0.3">
      <c r="A11" s="12" t="str">
        <f>'Žcm (H.III)'!B8</f>
        <v>Hanta Jakub</v>
      </c>
      <c r="B11" s="3" t="s">
        <v>31</v>
      </c>
      <c r="C11" s="18">
        <f>'Žcm (H.III)'!E8</f>
        <v>14</v>
      </c>
      <c r="D11" s="9">
        <f>'Žcm (H.III)'!F8</f>
        <v>6</v>
      </c>
      <c r="F11" s="12" t="str">
        <f>'Žcm (H.III)'!B14</f>
        <v>Čermák Jiří</v>
      </c>
      <c r="G11" s="3" t="s">
        <v>31</v>
      </c>
      <c r="H11" s="18">
        <f>'Žcm (H.III)'!E14</f>
        <v>13</v>
      </c>
      <c r="I11" s="9">
        <f>'Žcm (H.III)'!F14</f>
        <v>11</v>
      </c>
    </row>
    <row r="12" spans="1:14" x14ac:dyDescent="0.3">
      <c r="A12" s="12">
        <f>'Žcm (H.III)'!B9</f>
        <v>0</v>
      </c>
      <c r="B12" s="3" t="s">
        <v>31</v>
      </c>
      <c r="C12" s="18">
        <f>'Žcm (H.III)'!E9</f>
        <v>0</v>
      </c>
      <c r="D12" s="9">
        <f>'Žcm (H.III)'!F9</f>
        <v>0</v>
      </c>
      <c r="F12" s="12">
        <f>'Žcm (H.III)'!B15</f>
        <v>0</v>
      </c>
      <c r="G12" s="3" t="s">
        <v>31</v>
      </c>
      <c r="H12" s="18">
        <f>'Žcm (H.III)'!E15</f>
        <v>0</v>
      </c>
      <c r="I12" s="9">
        <f>'Žcm (H.III)'!F15</f>
        <v>0</v>
      </c>
    </row>
    <row r="13" spans="1:14" ht="15" thickBot="1" x14ac:dyDescent="0.35">
      <c r="A13" s="6"/>
    </row>
    <row r="14" spans="1:14" x14ac:dyDescent="0.3">
      <c r="A14" s="88" t="str">
        <f>'Žcm (H.III)'!L10</f>
        <v>ZŠ Nová Včelnice</v>
      </c>
      <c r="B14" s="89"/>
      <c r="C14" s="89"/>
      <c r="D14" s="90"/>
      <c r="F14" s="88" t="str">
        <f>'Žcm (H.III)'!L11</f>
        <v>ZŠ Vajgar 692 J. Hradec</v>
      </c>
      <c r="G14" s="89"/>
      <c r="H14" s="89"/>
      <c r="I14" s="90"/>
    </row>
    <row r="15" spans="1:14" ht="15" thickBot="1" x14ac:dyDescent="0.35">
      <c r="A15" s="91"/>
      <c r="B15" s="92"/>
      <c r="C15" s="92"/>
      <c r="D15" s="93"/>
      <c r="F15" s="91"/>
      <c r="G15" s="92"/>
      <c r="H15" s="92"/>
      <c r="I15" s="93"/>
    </row>
    <row r="16" spans="1:14" ht="15" thickBot="1" x14ac:dyDescent="0.35">
      <c r="A16" s="7" t="s">
        <v>10</v>
      </c>
      <c r="B16" s="7" t="s">
        <v>11</v>
      </c>
      <c r="C16" s="7" t="s">
        <v>9</v>
      </c>
      <c r="D16" s="7" t="s">
        <v>3</v>
      </c>
      <c r="F16" s="7" t="s">
        <v>10</v>
      </c>
      <c r="G16" s="7" t="s">
        <v>11</v>
      </c>
      <c r="H16" s="7" t="s">
        <v>9</v>
      </c>
      <c r="I16" s="7" t="s">
        <v>3</v>
      </c>
    </row>
    <row r="17" spans="1:9" x14ac:dyDescent="0.3">
      <c r="A17" s="12" t="str">
        <f>'Žcm (H.III)'!B16</f>
        <v>Jůn Jáchym</v>
      </c>
      <c r="B17" s="8" t="s">
        <v>31</v>
      </c>
      <c r="C17" s="18">
        <f>'Žcm (H.III)'!E16</f>
        <v>12</v>
      </c>
      <c r="D17" s="9">
        <f>'Žcm (H.III)'!F16</f>
        <v>13</v>
      </c>
      <c r="F17" s="12" t="str">
        <f>'Žcm (H.III)'!B22</f>
        <v>Masopust Lukáš</v>
      </c>
      <c r="G17" s="8" t="s">
        <v>31</v>
      </c>
      <c r="H17" s="18">
        <f>'Žcm (H.III)'!E22</f>
        <v>12</v>
      </c>
      <c r="I17" s="9">
        <f>'Žcm (H.III)'!F22</f>
        <v>27</v>
      </c>
    </row>
    <row r="18" spans="1:9" x14ac:dyDescent="0.3">
      <c r="A18" s="12" t="str">
        <f>'Žcm (H.III)'!B17</f>
        <v>Sedlák Patrik</v>
      </c>
      <c r="B18" s="3" t="s">
        <v>31</v>
      </c>
      <c r="C18" s="18">
        <f>'Žcm (H.III)'!E17</f>
        <v>13</v>
      </c>
      <c r="D18" s="9">
        <f>'Žcm (H.III)'!F17</f>
        <v>16</v>
      </c>
      <c r="F18" s="12" t="str">
        <f>'Žcm (H.III)'!B23</f>
        <v>Šťástka Matěj</v>
      </c>
      <c r="G18" s="3" t="s">
        <v>31</v>
      </c>
      <c r="H18" s="18">
        <f>'Žcm (H.III)'!E23</f>
        <v>13</v>
      </c>
      <c r="I18" s="9">
        <f>'Žcm (H.III)'!F23</f>
        <v>29</v>
      </c>
    </row>
    <row r="19" spans="1:9" x14ac:dyDescent="0.3">
      <c r="A19" s="12" t="str">
        <f>'Žcm (H.III)'!B18</f>
        <v>Horejš David</v>
      </c>
      <c r="B19" s="3" t="s">
        <v>31</v>
      </c>
      <c r="C19" s="18">
        <f>'Žcm (H.III)'!E18</f>
        <v>13</v>
      </c>
      <c r="D19" s="9">
        <f>'Žcm (H.III)'!F18</f>
        <v>17</v>
      </c>
      <c r="F19" s="12" t="str">
        <f>'Žcm (H.III)'!B24</f>
        <v>Macháček Patrik</v>
      </c>
      <c r="G19" s="3" t="s">
        <v>31</v>
      </c>
      <c r="H19" s="18">
        <f>'Žcm (H.III)'!E24</f>
        <v>12</v>
      </c>
      <c r="I19" s="9">
        <f>'Žcm (H.III)'!F24</f>
        <v>30</v>
      </c>
    </row>
    <row r="20" spans="1:9" x14ac:dyDescent="0.3">
      <c r="A20" s="12" t="str">
        <f>'Žcm (H.III)'!B19</f>
        <v>Kovalčík Ondřej</v>
      </c>
      <c r="B20" s="3" t="s">
        <v>31</v>
      </c>
      <c r="C20" s="18">
        <f>'Žcm (H.III)'!E19</f>
        <v>14</v>
      </c>
      <c r="D20" s="9">
        <f>'Žcm (H.III)'!F19</f>
        <v>22</v>
      </c>
      <c r="F20" s="12" t="str">
        <f>'Žcm (H.III)'!B25</f>
        <v>Souček Filip</v>
      </c>
      <c r="G20" s="3" t="s">
        <v>31</v>
      </c>
      <c r="H20" s="18">
        <f>'Žcm (H.III)'!E25</f>
        <v>13</v>
      </c>
      <c r="I20" s="9">
        <f>'Žcm (H.III)'!F25</f>
        <v>31</v>
      </c>
    </row>
    <row r="21" spans="1:9" x14ac:dyDescent="0.3">
      <c r="A21" s="12" t="str">
        <f>'Žcm (H.III)'!B20</f>
        <v>Strašík Sedrik</v>
      </c>
      <c r="B21" s="3" t="s">
        <v>31</v>
      </c>
      <c r="C21" s="18">
        <f>'Žcm (H.III)'!E20</f>
        <v>14</v>
      </c>
      <c r="D21" s="9">
        <f>'Žcm (H.III)'!F20</f>
        <v>23</v>
      </c>
      <c r="F21" s="12" t="str">
        <f>'Žcm (H.III)'!B26</f>
        <v>Krajňák Adam</v>
      </c>
      <c r="G21" s="3" t="s">
        <v>31</v>
      </c>
      <c r="H21" s="18">
        <f>'Žcm (H.III)'!E26</f>
        <v>13</v>
      </c>
      <c r="I21" s="9">
        <f>'Žcm (H.III)'!F26</f>
        <v>32</v>
      </c>
    </row>
    <row r="22" spans="1:9" x14ac:dyDescent="0.3">
      <c r="A22" s="12" t="str">
        <f>'Žcm (H.III)'!B21</f>
        <v>Šívr Daniel</v>
      </c>
      <c r="B22" s="3" t="s">
        <v>31</v>
      </c>
      <c r="C22" s="18">
        <f>'Žcm (H.III)'!E21</f>
        <v>14</v>
      </c>
      <c r="D22" s="9">
        <f>'Žcm (H.III)'!F21</f>
        <v>26</v>
      </c>
      <c r="F22" s="12">
        <f>'Žcm (H.III)'!B27</f>
        <v>0</v>
      </c>
      <c r="G22" s="3" t="s">
        <v>31</v>
      </c>
      <c r="H22" s="18">
        <f>'Žcm (H.III)'!E27</f>
        <v>0</v>
      </c>
      <c r="I22" s="9">
        <f>'Žcm (H.III)'!F27</f>
        <v>0</v>
      </c>
    </row>
    <row r="23" spans="1:9" ht="15" thickBot="1" x14ac:dyDescent="0.35"/>
    <row r="24" spans="1:9" x14ac:dyDescent="0.3">
      <c r="A24" s="88" t="str">
        <f>'Žcm (H.III)'!L12</f>
        <v>ZŠ Štítného J. Hradec</v>
      </c>
      <c r="B24" s="89"/>
      <c r="C24" s="89"/>
      <c r="D24" s="90"/>
      <c r="F24" s="88" t="str">
        <f>'Žcm (H.III)'!L13</f>
        <v>ZŠ Slavonice</v>
      </c>
      <c r="G24" s="89"/>
      <c r="H24" s="89"/>
      <c r="I24" s="90"/>
    </row>
    <row r="25" spans="1:9" ht="15" thickBot="1" x14ac:dyDescent="0.35">
      <c r="A25" s="91"/>
      <c r="B25" s="92"/>
      <c r="C25" s="92"/>
      <c r="D25" s="93"/>
      <c r="F25" s="91"/>
      <c r="G25" s="92"/>
      <c r="H25" s="92"/>
      <c r="I25" s="93"/>
    </row>
    <row r="26" spans="1:9" ht="15" thickBot="1" x14ac:dyDescent="0.35">
      <c r="A26" s="7" t="s">
        <v>10</v>
      </c>
      <c r="B26" s="7" t="s">
        <v>11</v>
      </c>
      <c r="C26" s="7" t="s">
        <v>9</v>
      </c>
      <c r="D26" s="7" t="s">
        <v>3</v>
      </c>
      <c r="F26" s="7" t="s">
        <v>10</v>
      </c>
      <c r="G26" s="7" t="s">
        <v>11</v>
      </c>
      <c r="H26" s="7" t="s">
        <v>9</v>
      </c>
      <c r="I26" s="7" t="s">
        <v>3</v>
      </c>
    </row>
    <row r="27" spans="1:9" x14ac:dyDescent="0.3">
      <c r="A27" s="12" t="str">
        <f>'Žcm (H.III)'!B28</f>
        <v>Svoboda Adam</v>
      </c>
      <c r="B27" s="8" t="s">
        <v>31</v>
      </c>
      <c r="C27" s="18">
        <f>'Žcm (H.III)'!E28</f>
        <v>12</v>
      </c>
      <c r="D27" s="9">
        <f>'Žcm (H.III)'!F28</f>
        <v>33</v>
      </c>
      <c r="F27" s="12" t="str">
        <f>'Žcm (H.III)'!B34</f>
        <v>Schorný Jakub</v>
      </c>
      <c r="G27" s="8" t="s">
        <v>31</v>
      </c>
      <c r="H27" s="18">
        <f>'Žcm (H.III)'!E34</f>
        <v>14</v>
      </c>
      <c r="I27" s="9">
        <f>'Žcm (H.III)'!F34</f>
        <v>41</v>
      </c>
    </row>
    <row r="28" spans="1:9" x14ac:dyDescent="0.3">
      <c r="A28" s="12" t="str">
        <f>'Žcm (H.III)'!B29</f>
        <v>Řežábek Alex</v>
      </c>
      <c r="B28" s="3" t="s">
        <v>31</v>
      </c>
      <c r="C28" s="18">
        <f>'Žcm (H.III)'!E29</f>
        <v>12</v>
      </c>
      <c r="D28" s="9">
        <f>'Žcm (H.III)'!F29</f>
        <v>34</v>
      </c>
      <c r="F28" s="12" t="str">
        <f>'Žcm (H.III)'!B35</f>
        <v>Varta Dominik</v>
      </c>
      <c r="G28" s="3" t="s">
        <v>31</v>
      </c>
      <c r="H28" s="18">
        <f>'Žcm (H.III)'!E35</f>
        <v>12</v>
      </c>
      <c r="I28" s="9">
        <f>'Žcm (H.III)'!F35</f>
        <v>44</v>
      </c>
    </row>
    <row r="29" spans="1:9" x14ac:dyDescent="0.3">
      <c r="A29" s="12" t="str">
        <f>'Žcm (H.III)'!B30</f>
        <v>Mazanec Vít</v>
      </c>
      <c r="B29" s="3" t="s">
        <v>31</v>
      </c>
      <c r="C29" s="18">
        <f>'Žcm (H.III)'!E30</f>
        <v>12</v>
      </c>
      <c r="D29" s="9">
        <f>'Žcm (H.III)'!F30</f>
        <v>36</v>
      </c>
      <c r="F29" s="12" t="str">
        <f>'Žcm (H.III)'!B36</f>
        <v>Kulhan Štěpán</v>
      </c>
      <c r="G29" s="3" t="s">
        <v>31</v>
      </c>
      <c r="H29" s="18">
        <f>'Žcm (H.III)'!E36</f>
        <v>13</v>
      </c>
      <c r="I29" s="9">
        <f>'Žcm (H.III)'!F36</f>
        <v>45</v>
      </c>
    </row>
    <row r="30" spans="1:9" x14ac:dyDescent="0.3">
      <c r="A30" s="12" t="str">
        <f>'Žcm (H.III)'!B31</f>
        <v>Kříž Milan</v>
      </c>
      <c r="B30" s="3" t="s">
        <v>31</v>
      </c>
      <c r="C30" s="18">
        <f>'Žcm (H.III)'!E31</f>
        <v>13</v>
      </c>
      <c r="D30" s="9">
        <f>'Žcm (H.III)'!F31</f>
        <v>37</v>
      </c>
      <c r="F30" s="12" t="str">
        <f>'Žcm (H.III)'!B37</f>
        <v>Brečka Jaroslav</v>
      </c>
      <c r="G30" s="3" t="s">
        <v>31</v>
      </c>
      <c r="H30" s="18">
        <f>'Žcm (H.III)'!E37</f>
        <v>13</v>
      </c>
      <c r="I30" s="9">
        <f>'Žcm (H.III)'!F37</f>
        <v>46</v>
      </c>
    </row>
    <row r="31" spans="1:9" x14ac:dyDescent="0.3">
      <c r="A31" s="12" t="str">
        <f>'Žcm (H.III)'!B32</f>
        <v>Opička Matěj</v>
      </c>
      <c r="B31" s="3" t="s">
        <v>31</v>
      </c>
      <c r="C31" s="18">
        <f>'Žcm (H.III)'!E32</f>
        <v>12</v>
      </c>
      <c r="D31" s="9">
        <f>'Žcm (H.III)'!F32</f>
        <v>38</v>
      </c>
      <c r="F31" s="12" t="str">
        <f>'Žcm (H.III)'!B38</f>
        <v>Fuka Adam</v>
      </c>
      <c r="G31" s="3" t="s">
        <v>31</v>
      </c>
      <c r="H31" s="18">
        <f>'Žcm (H.III)'!E38</f>
        <v>13</v>
      </c>
      <c r="I31" s="9">
        <f>'Žcm (H.III)'!F38</f>
        <v>47</v>
      </c>
    </row>
    <row r="32" spans="1:9" x14ac:dyDescent="0.3">
      <c r="A32" s="12" t="str">
        <f>'Žcm (H.III)'!B33</f>
        <v>Trávníček David</v>
      </c>
      <c r="B32" s="3" t="s">
        <v>31</v>
      </c>
      <c r="C32" s="18">
        <f>'Žcm (H.III)'!E33</f>
        <v>13</v>
      </c>
      <c r="D32" s="9">
        <f>'Žcm (H.III)'!F33</f>
        <v>40</v>
      </c>
      <c r="F32" s="12">
        <f>'Žcm (H.III)'!B39</f>
        <v>0</v>
      </c>
      <c r="G32" s="3" t="s">
        <v>31</v>
      </c>
      <c r="H32" s="18">
        <f>'Žcm (H.III)'!E39</f>
        <v>0</v>
      </c>
      <c r="I32" s="9">
        <f>'Žcm (H.III)'!F39</f>
        <v>0</v>
      </c>
    </row>
    <row r="33" spans="1:9" ht="15" thickBot="1" x14ac:dyDescent="0.35">
      <c r="A33" s="14"/>
      <c r="B33" s="11"/>
      <c r="C33" s="11"/>
      <c r="D33" s="15"/>
      <c r="F33" s="14"/>
      <c r="G33" s="11"/>
      <c r="H33" s="11"/>
      <c r="I33" s="15"/>
    </row>
    <row r="34" spans="1:9" x14ac:dyDescent="0.3">
      <c r="A34" s="88" t="str">
        <f>'Žcm (H.III)'!L14</f>
        <v>ZŠ B. Němcové Dačice</v>
      </c>
      <c r="B34" s="89"/>
      <c r="C34" s="89"/>
      <c r="D34" s="90"/>
      <c r="F34" s="88" t="str">
        <f>'Žcm (H.III)'!L15</f>
        <v>ZŠ Nová Bystřice</v>
      </c>
      <c r="G34" s="89"/>
      <c r="H34" s="89"/>
      <c r="I34" s="90"/>
    </row>
    <row r="35" spans="1:9" ht="15" thickBot="1" x14ac:dyDescent="0.35">
      <c r="A35" s="91"/>
      <c r="B35" s="92"/>
      <c r="C35" s="92"/>
      <c r="D35" s="93"/>
      <c r="F35" s="91"/>
      <c r="G35" s="92"/>
      <c r="H35" s="92"/>
      <c r="I35" s="93"/>
    </row>
    <row r="36" spans="1:9" ht="15" thickBot="1" x14ac:dyDescent="0.35">
      <c r="A36" s="7" t="s">
        <v>10</v>
      </c>
      <c r="B36" s="7" t="s">
        <v>11</v>
      </c>
      <c r="C36" s="7" t="s">
        <v>9</v>
      </c>
      <c r="D36" s="7" t="s">
        <v>3</v>
      </c>
      <c r="F36" s="7" t="s">
        <v>10</v>
      </c>
      <c r="G36" s="7" t="s">
        <v>11</v>
      </c>
      <c r="H36" s="7" t="s">
        <v>9</v>
      </c>
      <c r="I36" s="7" t="s">
        <v>3</v>
      </c>
    </row>
    <row r="37" spans="1:9" x14ac:dyDescent="0.3">
      <c r="A37" s="12" t="str">
        <f>'Žcm (H.III)'!B40</f>
        <v>Hrubý Max</v>
      </c>
      <c r="B37" s="8" t="s">
        <v>31</v>
      </c>
      <c r="C37" s="18">
        <f>'Žcm (H.III)'!E40</f>
        <v>12</v>
      </c>
      <c r="D37" s="9">
        <f>'Žcm (H.III)'!F40</f>
        <v>48</v>
      </c>
      <c r="F37" s="12" t="str">
        <f>'Žcm (H.III)'!B46</f>
        <v>Bláha Tomáš</v>
      </c>
      <c r="G37" s="8" t="s">
        <v>31</v>
      </c>
      <c r="H37" s="18">
        <f>'Žcm (H.III)'!E46</f>
        <v>13</v>
      </c>
      <c r="I37" s="9">
        <f>'Žcm (H.III)'!F46</f>
        <v>56</v>
      </c>
    </row>
    <row r="38" spans="1:9" x14ac:dyDescent="0.3">
      <c r="A38" s="12" t="str">
        <f>'Žcm (H.III)'!B41</f>
        <v>Vacek Mikuláš</v>
      </c>
      <c r="B38" s="3" t="s">
        <v>31</v>
      </c>
      <c r="C38" s="18">
        <f>'Žcm (H.III)'!E41</f>
        <v>12</v>
      </c>
      <c r="D38" s="9">
        <f>'Žcm (H.III)'!F41</f>
        <v>50</v>
      </c>
      <c r="F38" s="12" t="str">
        <f>'Žcm (H.III)'!B47</f>
        <v>Zach Jan Sebastian</v>
      </c>
      <c r="G38" s="3" t="s">
        <v>31</v>
      </c>
      <c r="H38" s="18">
        <f>'Žcm (H.III)'!E47</f>
        <v>14</v>
      </c>
      <c r="I38" s="9">
        <f>'Žcm (H.III)'!F47</f>
        <v>57</v>
      </c>
    </row>
    <row r="39" spans="1:9" x14ac:dyDescent="0.3">
      <c r="A39" s="12" t="str">
        <f>'Žcm (H.III)'!B42</f>
        <v>Křížek Karel</v>
      </c>
      <c r="B39" s="3" t="s">
        <v>31</v>
      </c>
      <c r="C39" s="18">
        <f>'Žcm (H.III)'!E42</f>
        <v>13</v>
      </c>
      <c r="D39" s="9">
        <f>'Žcm (H.III)'!F42</f>
        <v>52</v>
      </c>
      <c r="F39" s="12" t="str">
        <f>'Žcm (H.III)'!B48</f>
        <v>Batista Šimon</v>
      </c>
      <c r="G39" s="3" t="s">
        <v>31</v>
      </c>
      <c r="H39" s="18">
        <f>'Žcm (H.III)'!E48</f>
        <v>13</v>
      </c>
      <c r="I39" s="9">
        <f>'Žcm (H.III)'!F48</f>
        <v>58</v>
      </c>
    </row>
    <row r="40" spans="1:9" x14ac:dyDescent="0.3">
      <c r="A40" s="12" t="str">
        <f>'Žcm (H.III)'!B43</f>
        <v>Kouba Matyáš</v>
      </c>
      <c r="B40" s="3" t="s">
        <v>31</v>
      </c>
      <c r="C40" s="18">
        <f>'Žcm (H.III)'!E43</f>
        <v>12</v>
      </c>
      <c r="D40" s="9">
        <f>'Žcm (H.III)'!F43</f>
        <v>53</v>
      </c>
      <c r="F40" s="12" t="str">
        <f>'Žcm (H.III)'!B49</f>
        <v>Havel Jáchym</v>
      </c>
      <c r="G40" s="3" t="s">
        <v>31</v>
      </c>
      <c r="H40" s="18">
        <f>'Žcm (H.III)'!E49</f>
        <v>12</v>
      </c>
      <c r="I40" s="9">
        <f>'Žcm (H.III)'!F49</f>
        <v>61</v>
      </c>
    </row>
    <row r="41" spans="1:9" x14ac:dyDescent="0.3">
      <c r="A41" s="12" t="str">
        <f>'Žcm (H.III)'!B44</f>
        <v>Hudínek Tomáš</v>
      </c>
      <c r="B41" s="3" t="s">
        <v>31</v>
      </c>
      <c r="C41" s="18">
        <f>'Žcm (H.III)'!E44</f>
        <v>13</v>
      </c>
      <c r="D41" s="9">
        <f>'Žcm (H.III)'!F44</f>
        <v>54</v>
      </c>
      <c r="F41" s="12" t="str">
        <f>'Žcm (H.III)'!B50</f>
        <v>Tesař Michal</v>
      </c>
      <c r="G41" s="3" t="s">
        <v>31</v>
      </c>
      <c r="H41" s="18">
        <f>'Žcm (H.III)'!E50</f>
        <v>12</v>
      </c>
      <c r="I41" s="9">
        <f>'Žcm (H.III)'!F50</f>
        <v>62</v>
      </c>
    </row>
    <row r="42" spans="1:9" x14ac:dyDescent="0.3">
      <c r="A42" s="12" t="str">
        <f>'Žcm (H.III)'!B45</f>
        <v>Rodek Štěpán</v>
      </c>
      <c r="B42" s="3" t="s">
        <v>31</v>
      </c>
      <c r="C42" s="18">
        <f>'Žcm (H.III)'!E45</f>
        <v>13</v>
      </c>
      <c r="D42" s="9">
        <f>'Žcm (H.III)'!F45</f>
        <v>55</v>
      </c>
      <c r="F42" s="12">
        <f>'Žcm (H.III)'!B51</f>
        <v>0</v>
      </c>
      <c r="G42" s="3" t="s">
        <v>31</v>
      </c>
      <c r="H42" s="18">
        <f>'Žcm (H.III)'!E51</f>
        <v>0</v>
      </c>
      <c r="I42" s="9">
        <f>'Žcm (H.III)'!F51</f>
        <v>0</v>
      </c>
    </row>
    <row r="43" spans="1:9" ht="15" thickBot="1" x14ac:dyDescent="0.35">
      <c r="A43" s="14"/>
      <c r="B43" s="11"/>
      <c r="C43" s="19"/>
      <c r="D43" s="15"/>
      <c r="F43" s="14"/>
      <c r="G43" s="11"/>
      <c r="H43" s="19"/>
      <c r="I43" s="15"/>
    </row>
    <row r="44" spans="1:9" x14ac:dyDescent="0.3">
      <c r="A44" s="88" t="str">
        <f>'Žcm (H.III)'!L16</f>
        <v>ZŠ Strmilov</v>
      </c>
      <c r="B44" s="89"/>
      <c r="C44" s="89"/>
      <c r="D44" s="90"/>
      <c r="F44" s="88" t="str">
        <f>'Žcm (H.III)'!L17</f>
        <v>ZŠ Větrná J. Hradec</v>
      </c>
      <c r="G44" s="89"/>
      <c r="H44" s="89"/>
      <c r="I44" s="90"/>
    </row>
    <row r="45" spans="1:9" ht="15" thickBot="1" x14ac:dyDescent="0.35">
      <c r="A45" s="91"/>
      <c r="B45" s="92"/>
      <c r="C45" s="92"/>
      <c r="D45" s="93"/>
      <c r="F45" s="91"/>
      <c r="G45" s="92"/>
      <c r="H45" s="92"/>
      <c r="I45" s="93"/>
    </row>
    <row r="46" spans="1:9" ht="15" thickBot="1" x14ac:dyDescent="0.35">
      <c r="A46" s="7" t="s">
        <v>10</v>
      </c>
      <c r="B46" s="7" t="s">
        <v>11</v>
      </c>
      <c r="C46" s="7" t="s">
        <v>9</v>
      </c>
      <c r="D46" s="7" t="s">
        <v>3</v>
      </c>
      <c r="F46" s="7" t="s">
        <v>10</v>
      </c>
      <c r="G46" s="7" t="s">
        <v>11</v>
      </c>
      <c r="H46" s="7" t="s">
        <v>9</v>
      </c>
      <c r="I46" s="7" t="s">
        <v>3</v>
      </c>
    </row>
    <row r="47" spans="1:9" x14ac:dyDescent="0.3">
      <c r="A47" s="12" t="str">
        <f>'Žcm (H.III)'!B52</f>
        <v>Vrbenský Jan</v>
      </c>
      <c r="B47" s="8" t="s">
        <v>31</v>
      </c>
      <c r="C47" s="18">
        <f>'Žcm (H.III)'!E52</f>
        <v>14</v>
      </c>
      <c r="D47" s="9">
        <f>'Žcm (H.III)'!F52</f>
        <v>63</v>
      </c>
      <c r="F47" s="12" t="str">
        <f>'Žcm (H.III)'!B58</f>
        <v>Hrbek Jan</v>
      </c>
      <c r="G47" s="8" t="s">
        <v>31</v>
      </c>
      <c r="H47" s="18">
        <f>'Žcm (H.III)'!E58</f>
        <v>13</v>
      </c>
      <c r="I47" s="9">
        <f>'Žcm (H.III)'!F58</f>
        <v>68</v>
      </c>
    </row>
    <row r="48" spans="1:9" x14ac:dyDescent="0.3">
      <c r="A48" s="12" t="str">
        <f>'Žcm (H.III)'!B53</f>
        <v>Adamec Vojta</v>
      </c>
      <c r="B48" s="3" t="s">
        <v>31</v>
      </c>
      <c r="C48" s="18">
        <f>'Žcm (H.III)'!E53</f>
        <v>13</v>
      </c>
      <c r="D48" s="9">
        <f>'Žcm (H.III)'!F53</f>
        <v>64</v>
      </c>
      <c r="F48" s="12" t="str">
        <f>'Žcm (H.III)'!B59</f>
        <v>Vlnas Vojtěch</v>
      </c>
      <c r="G48" s="3" t="s">
        <v>31</v>
      </c>
      <c r="H48" s="18">
        <f>'Žcm (H.III)'!E59</f>
        <v>13</v>
      </c>
      <c r="I48" s="9">
        <f>'Žcm (H.III)'!F59</f>
        <v>69</v>
      </c>
    </row>
    <row r="49" spans="1:9" x14ac:dyDescent="0.3">
      <c r="A49" s="12" t="str">
        <f>'Žcm (H.III)'!B54</f>
        <v>Vlk Robin</v>
      </c>
      <c r="B49" s="3" t="s">
        <v>31</v>
      </c>
      <c r="C49" s="18">
        <f>'Žcm (H.III)'!E54</f>
        <v>13</v>
      </c>
      <c r="D49" s="9">
        <f>'Žcm (H.III)'!F54</f>
        <v>65</v>
      </c>
      <c r="F49" s="12" t="str">
        <f>'Žcm (H.III)'!B60</f>
        <v>Riwoň Tomasz</v>
      </c>
      <c r="G49" s="3" t="s">
        <v>31</v>
      </c>
      <c r="H49" s="18">
        <f>'Žcm (H.III)'!E60</f>
        <v>13</v>
      </c>
      <c r="I49" s="9">
        <f>'Žcm (H.III)'!F60</f>
        <v>70</v>
      </c>
    </row>
    <row r="50" spans="1:9" x14ac:dyDescent="0.3">
      <c r="A50" s="12" t="str">
        <f>'Žcm (H.III)'!B55</f>
        <v>Marek Dominik</v>
      </c>
      <c r="B50" s="3" t="s">
        <v>31</v>
      </c>
      <c r="C50" s="18">
        <f>'Žcm (H.III)'!E55</f>
        <v>12</v>
      </c>
      <c r="D50" s="9">
        <f>'Žcm (H.III)'!F55</f>
        <v>66</v>
      </c>
      <c r="F50" s="12" t="str">
        <f>'Žcm (H.III)'!B61</f>
        <v>Kišac Matyáš</v>
      </c>
      <c r="G50" s="3" t="s">
        <v>31</v>
      </c>
      <c r="H50" s="18">
        <f>'Žcm (H.III)'!E61</f>
        <v>14</v>
      </c>
      <c r="I50" s="9">
        <f>'Žcm (H.III)'!F61</f>
        <v>72</v>
      </c>
    </row>
    <row r="51" spans="1:9" x14ac:dyDescent="0.3">
      <c r="A51" s="12" t="str">
        <f>'Žcm (H.III)'!B56</f>
        <v>Nguyen Kiem Thanh Dat</v>
      </c>
      <c r="B51" s="3" t="s">
        <v>31</v>
      </c>
      <c r="C51" s="18">
        <f>'Žcm (H.III)'!E56</f>
        <v>12</v>
      </c>
      <c r="D51" s="9">
        <f>'Žcm (H.III)'!F56</f>
        <v>67</v>
      </c>
      <c r="F51" s="12" t="str">
        <f>'Žcm (H.III)'!B62</f>
        <v>Koukal Martin</v>
      </c>
      <c r="G51" s="3" t="s">
        <v>31</v>
      </c>
      <c r="H51" s="18">
        <f>'Žcm (H.III)'!E62</f>
        <v>14</v>
      </c>
      <c r="I51" s="9">
        <f>'Žcm (H.III)'!F62</f>
        <v>73</v>
      </c>
    </row>
    <row r="52" spans="1:9" x14ac:dyDescent="0.3">
      <c r="A52" s="12">
        <f>'Žcm (H.III)'!B57</f>
        <v>0</v>
      </c>
      <c r="B52" s="3" t="s">
        <v>31</v>
      </c>
      <c r="C52" s="18">
        <f>'Žcm (H.III)'!E57</f>
        <v>0</v>
      </c>
      <c r="D52" s="9">
        <f>'Žcm (H.III)'!F57</f>
        <v>0</v>
      </c>
      <c r="F52" s="12">
        <f>'Žcm (H.III)'!B63</f>
        <v>0</v>
      </c>
      <c r="G52" s="3" t="s">
        <v>31</v>
      </c>
      <c r="H52" s="18">
        <f>'Žcm (H.III)'!E63</f>
        <v>0</v>
      </c>
      <c r="I52" s="9">
        <f>'Žcm (H.III)'!F63</f>
        <v>0</v>
      </c>
    </row>
    <row r="53" spans="1:9" ht="15" thickBot="1" x14ac:dyDescent="0.35">
      <c r="A53" s="14"/>
      <c r="B53" s="11"/>
      <c r="C53" s="19"/>
      <c r="D53" s="15"/>
      <c r="F53" s="14"/>
      <c r="G53" s="11"/>
      <c r="H53" s="19"/>
      <c r="I53" s="15"/>
    </row>
    <row r="54" spans="1:9" x14ac:dyDescent="0.3">
      <c r="A54" s="88" t="str">
        <f>'Žcm (H.III)'!L18</f>
        <v>ZŠ SNW Kunžak</v>
      </c>
      <c r="B54" s="89"/>
      <c r="C54" s="89"/>
      <c r="D54" s="90"/>
      <c r="F54" s="88">
        <f>'Žcm (H.III)'!L19</f>
        <v>0</v>
      </c>
      <c r="G54" s="89"/>
      <c r="H54" s="89"/>
      <c r="I54" s="90"/>
    </row>
    <row r="55" spans="1:9" ht="15" thickBot="1" x14ac:dyDescent="0.35">
      <c r="A55" s="91"/>
      <c r="B55" s="92"/>
      <c r="C55" s="92"/>
      <c r="D55" s="93"/>
      <c r="F55" s="91"/>
      <c r="G55" s="92"/>
      <c r="H55" s="92"/>
      <c r="I55" s="93"/>
    </row>
    <row r="56" spans="1:9" ht="15" thickBot="1" x14ac:dyDescent="0.35">
      <c r="A56" s="7" t="s">
        <v>10</v>
      </c>
      <c r="B56" s="7" t="s">
        <v>11</v>
      </c>
      <c r="C56" s="7" t="s">
        <v>9</v>
      </c>
      <c r="D56" s="7" t="s">
        <v>3</v>
      </c>
      <c r="F56" s="7" t="s">
        <v>10</v>
      </c>
      <c r="G56" s="7" t="s">
        <v>11</v>
      </c>
      <c r="H56" s="7" t="s">
        <v>9</v>
      </c>
      <c r="I56" s="7" t="s">
        <v>3</v>
      </c>
    </row>
    <row r="57" spans="1:9" x14ac:dyDescent="0.3">
      <c r="A57" s="12" t="str">
        <f>'Žcm (H.III)'!B64</f>
        <v>Šmída Tobiáš</v>
      </c>
      <c r="B57" s="8" t="s">
        <v>31</v>
      </c>
      <c r="C57" s="18">
        <f>'Žcm (H.III)'!E64</f>
        <v>13</v>
      </c>
      <c r="D57" s="9">
        <f>'Žcm (H.III)'!F64</f>
        <v>74</v>
      </c>
      <c r="F57" s="12">
        <f>'Žcm (H.III)'!B70</f>
        <v>0</v>
      </c>
      <c r="G57" s="8" t="s">
        <v>31</v>
      </c>
      <c r="H57" s="18">
        <f>'Žcm (H.III)'!F70</f>
        <v>0</v>
      </c>
      <c r="I57" s="9">
        <f>'Žcm (H.III)'!E70</f>
        <v>0</v>
      </c>
    </row>
    <row r="58" spans="1:9" x14ac:dyDescent="0.3">
      <c r="A58" s="12" t="str">
        <f>'Žcm (H.III)'!B65</f>
        <v>Kauca Adam</v>
      </c>
      <c r="B58" s="3" t="s">
        <v>31</v>
      </c>
      <c r="C58" s="18">
        <f>'Žcm (H.III)'!E65</f>
        <v>13</v>
      </c>
      <c r="D58" s="9">
        <f>'Žcm (H.III)'!F65</f>
        <v>75</v>
      </c>
      <c r="F58" s="12">
        <f>'Žcm (H.III)'!B71</f>
        <v>0</v>
      </c>
      <c r="G58" s="3" t="s">
        <v>31</v>
      </c>
      <c r="H58" s="18">
        <f>'Žcm (H.III)'!F71</f>
        <v>0</v>
      </c>
      <c r="I58" s="9">
        <f>'Žcm (H.III)'!E71</f>
        <v>0</v>
      </c>
    </row>
    <row r="59" spans="1:9" x14ac:dyDescent="0.3">
      <c r="A59" s="12">
        <f>'Žcm (H.III)'!B66</f>
        <v>0</v>
      </c>
      <c r="B59" s="3" t="s">
        <v>31</v>
      </c>
      <c r="C59" s="18">
        <f>'Žcm (H.III)'!E66</f>
        <v>0</v>
      </c>
      <c r="D59" s="9">
        <f>'Žcm (H.III)'!F66</f>
        <v>0</v>
      </c>
      <c r="F59" s="12">
        <f>'Žcm (H.III)'!B72</f>
        <v>0</v>
      </c>
      <c r="G59" s="3" t="s">
        <v>31</v>
      </c>
      <c r="H59" s="18">
        <f>'Žcm (H.III)'!F72</f>
        <v>0</v>
      </c>
      <c r="I59" s="9">
        <f>'Žcm (H.III)'!E72</f>
        <v>0</v>
      </c>
    </row>
    <row r="60" spans="1:9" x14ac:dyDescent="0.3">
      <c r="A60" s="12">
        <f>'Žcm (H.III)'!B67</f>
        <v>0</v>
      </c>
      <c r="B60" s="3" t="s">
        <v>31</v>
      </c>
      <c r="C60" s="18">
        <f>'Žcm (H.III)'!E67</f>
        <v>0</v>
      </c>
      <c r="D60" s="9">
        <f>'Žcm (H.III)'!F67</f>
        <v>0</v>
      </c>
      <c r="F60" s="12">
        <f>'Žcm (H.III)'!B73</f>
        <v>0</v>
      </c>
      <c r="G60" s="3" t="s">
        <v>31</v>
      </c>
      <c r="H60" s="18">
        <f>'Žcm (H.III)'!F73</f>
        <v>0</v>
      </c>
      <c r="I60" s="9">
        <f>'Žcm (H.III)'!E73</f>
        <v>0</v>
      </c>
    </row>
    <row r="61" spans="1:9" x14ac:dyDescent="0.3">
      <c r="A61" s="12">
        <f>'Žcm (H.III)'!B68</f>
        <v>0</v>
      </c>
      <c r="B61" s="3" t="s">
        <v>31</v>
      </c>
      <c r="C61" s="18">
        <f>'Žcm (H.III)'!E68</f>
        <v>0</v>
      </c>
      <c r="D61" s="9">
        <f>'Žcm (H.III)'!F68</f>
        <v>0</v>
      </c>
      <c r="F61" s="12">
        <f>'Žcm (H.III)'!B74</f>
        <v>0</v>
      </c>
      <c r="G61" s="3" t="s">
        <v>31</v>
      </c>
      <c r="H61" s="18">
        <f>'Žcm (H.III)'!F74</f>
        <v>0</v>
      </c>
      <c r="I61" s="9">
        <f>'Žcm (H.III)'!E74</f>
        <v>0</v>
      </c>
    </row>
    <row r="62" spans="1:9" x14ac:dyDescent="0.3">
      <c r="A62" s="12">
        <f>'Žcm (H.III)'!B69</f>
        <v>0</v>
      </c>
      <c r="B62" s="3" t="s">
        <v>31</v>
      </c>
      <c r="C62" s="18">
        <f>'Žcm (H.III)'!E69</f>
        <v>0</v>
      </c>
      <c r="D62" s="9">
        <f>'Žcm (H.III)'!F69</f>
        <v>0</v>
      </c>
      <c r="F62" s="12">
        <f>'Žcm (H.III)'!B75</f>
        <v>0</v>
      </c>
      <c r="G62" s="3" t="s">
        <v>31</v>
      </c>
      <c r="H62" s="18">
        <f>'Žcm (H.III)'!F75</f>
        <v>0</v>
      </c>
      <c r="I62" s="9">
        <f>'Žcm (H.III)'!E75</f>
        <v>0</v>
      </c>
    </row>
    <row r="63" spans="1:9" x14ac:dyDescent="0.3">
      <c r="F63" s="10"/>
    </row>
    <row r="64" spans="1:9" ht="15" thickBot="1" x14ac:dyDescent="0.35"/>
    <row r="65" spans="1:9" x14ac:dyDescent="0.3">
      <c r="A65" s="82" t="s">
        <v>47</v>
      </c>
      <c r="B65" s="83"/>
      <c r="C65" s="83"/>
      <c r="D65" s="83"/>
      <c r="E65" s="83"/>
      <c r="F65" s="83"/>
      <c r="G65" s="83"/>
      <c r="H65" s="83"/>
      <c r="I65" s="84"/>
    </row>
    <row r="66" spans="1:9" ht="15" thickBot="1" x14ac:dyDescent="0.35">
      <c r="A66" s="85"/>
      <c r="B66" s="86"/>
      <c r="C66" s="86"/>
      <c r="D66" s="86"/>
      <c r="E66" s="86"/>
      <c r="F66" s="86"/>
      <c r="G66" s="86"/>
      <c r="H66" s="86"/>
      <c r="I66" s="87"/>
    </row>
    <row r="67" spans="1:9" ht="10.199999999999999" customHeight="1" thickBot="1" x14ac:dyDescent="0.35">
      <c r="A67" s="20"/>
      <c r="B67" s="21"/>
      <c r="C67" s="21"/>
      <c r="D67" s="21"/>
      <c r="E67" s="21"/>
      <c r="F67" s="21"/>
      <c r="G67" s="21"/>
      <c r="H67" s="21"/>
      <c r="I67" s="22"/>
    </row>
    <row r="68" spans="1:9" ht="15" thickBot="1" x14ac:dyDescent="0.35">
      <c r="A68" s="64" t="str">
        <f>'Žci (H.IV)'!L8</f>
        <v>ZŠ Janderova J. Hradec</v>
      </c>
      <c r="B68" s="64"/>
      <c r="C68" s="64"/>
      <c r="D68" s="64"/>
      <c r="F68" s="88" t="str">
        <f>'Žci (H.IV)'!L9</f>
        <v>Gymnázium Vítězslava Nováka J. Hradec</v>
      </c>
      <c r="G68" s="89"/>
      <c r="H68" s="89"/>
      <c r="I68" s="90"/>
    </row>
    <row r="69" spans="1:9" ht="15" thickBot="1" x14ac:dyDescent="0.35">
      <c r="A69" s="64"/>
      <c r="B69" s="64"/>
      <c r="C69" s="64"/>
      <c r="D69" s="64"/>
      <c r="F69" s="94"/>
      <c r="G69" s="95"/>
      <c r="H69" s="95"/>
      <c r="I69" s="96"/>
    </row>
    <row r="70" spans="1:9" ht="15" thickBot="1" x14ac:dyDescent="0.35">
      <c r="A70" s="7" t="s">
        <v>10</v>
      </c>
      <c r="B70" s="7" t="s">
        <v>11</v>
      </c>
      <c r="C70" s="7" t="s">
        <v>9</v>
      </c>
      <c r="D70" s="7" t="s">
        <v>3</v>
      </c>
      <c r="F70" s="7" t="s">
        <v>10</v>
      </c>
      <c r="G70" s="7" t="s">
        <v>11</v>
      </c>
      <c r="H70" s="7" t="s">
        <v>9</v>
      </c>
      <c r="I70" s="7" t="s">
        <v>3</v>
      </c>
    </row>
    <row r="71" spans="1:9" x14ac:dyDescent="0.3">
      <c r="A71" s="12" t="str">
        <f>'Žci (H.IV)'!B4</f>
        <v>Řežab Josef</v>
      </c>
      <c r="B71" s="8" t="s">
        <v>32</v>
      </c>
      <c r="C71" s="18">
        <f>'Žci (H.IV)'!E4</f>
        <v>10</v>
      </c>
      <c r="D71" s="9">
        <f>'Žci (H.IV)'!F4</f>
        <v>1</v>
      </c>
      <c r="F71" s="12" t="str">
        <f>'Žci (H.IV)'!B10</f>
        <v>Rychtáryk Jáchym</v>
      </c>
      <c r="G71" s="8" t="s">
        <v>32</v>
      </c>
      <c r="H71" s="18">
        <f>'Žci (H.IV)'!E10</f>
        <v>12</v>
      </c>
      <c r="I71" s="9">
        <f>'Žci (H.IV)'!F10</f>
        <v>7</v>
      </c>
    </row>
    <row r="72" spans="1:9" x14ac:dyDescent="0.3">
      <c r="A72" s="12" t="str">
        <f>'Žci (H.IV)'!B5</f>
        <v>Hrádek Ondřej</v>
      </c>
      <c r="B72" s="3" t="s">
        <v>32</v>
      </c>
      <c r="C72" s="18">
        <f>'Žci (H.IV)'!E5</f>
        <v>10</v>
      </c>
      <c r="D72" s="9">
        <f>'Žci (H.IV)'!F5</f>
        <v>2</v>
      </c>
      <c r="F72" s="12" t="str">
        <f>'Žci (H.IV)'!B11</f>
        <v>Beran Antonín</v>
      </c>
      <c r="G72" s="3" t="s">
        <v>32</v>
      </c>
      <c r="H72" s="18">
        <f>'Žci (H.IV)'!E11</f>
        <v>11</v>
      </c>
      <c r="I72" s="9">
        <f>'Žci (H.IV)'!F11</f>
        <v>8</v>
      </c>
    </row>
    <row r="73" spans="1:9" x14ac:dyDescent="0.3">
      <c r="A73" s="12" t="str">
        <f>'Žci (H.IV)'!B6</f>
        <v>Potužák Jan</v>
      </c>
      <c r="B73" s="3" t="s">
        <v>32</v>
      </c>
      <c r="C73" s="18">
        <f>'Žci (H.IV)'!E6</f>
        <v>11</v>
      </c>
      <c r="D73" s="9">
        <f>'Žci (H.IV)'!F6</f>
        <v>3</v>
      </c>
      <c r="F73" s="12" t="str">
        <f>'Žci (H.IV)'!B12</f>
        <v>Kukačka Jakub</v>
      </c>
      <c r="G73" s="3" t="s">
        <v>32</v>
      </c>
      <c r="H73" s="18">
        <f>'Žci (H.IV)'!E12</f>
        <v>10</v>
      </c>
      <c r="I73" s="9">
        <f>'Žci (H.IV)'!F12</f>
        <v>10</v>
      </c>
    </row>
    <row r="74" spans="1:9" x14ac:dyDescent="0.3">
      <c r="A74" s="12" t="str">
        <f>'Žci (H.IV)'!B7</f>
        <v>Tesař Josef</v>
      </c>
      <c r="B74" s="3" t="s">
        <v>32</v>
      </c>
      <c r="C74" s="18">
        <f>'Žci (H.IV)'!E7</f>
        <v>11</v>
      </c>
      <c r="D74" s="9">
        <f>'Žci (H.IV)'!F7</f>
        <v>4</v>
      </c>
      <c r="F74" s="12" t="str">
        <f>'Žci (H.IV)'!B13</f>
        <v>Sobotka Tomáš</v>
      </c>
      <c r="G74" s="3" t="s">
        <v>32</v>
      </c>
      <c r="H74" s="18">
        <f>'Žci (H.IV)'!E13</f>
        <v>12</v>
      </c>
      <c r="I74" s="9">
        <f>'Žci (H.IV)'!F13</f>
        <v>11</v>
      </c>
    </row>
    <row r="75" spans="1:9" x14ac:dyDescent="0.3">
      <c r="A75" s="12" t="str">
        <f>'Žci (H.IV)'!B8</f>
        <v>Peroutka Matěj</v>
      </c>
      <c r="B75" s="3" t="s">
        <v>32</v>
      </c>
      <c r="C75" s="18">
        <f>'Žci (H.IV)'!E8</f>
        <v>11</v>
      </c>
      <c r="D75" s="9">
        <f>'Žci (H.IV)'!F8</f>
        <v>5</v>
      </c>
      <c r="F75" s="12" t="str">
        <f>'Žci (H.IV)'!B14</f>
        <v>Pospíšil  Petr</v>
      </c>
      <c r="G75" s="3" t="s">
        <v>32</v>
      </c>
      <c r="H75" s="18">
        <f>'Žci (H.IV)'!E14</f>
        <v>11</v>
      </c>
      <c r="I75" s="9">
        <f>'Žci (H.IV)'!F14</f>
        <v>12</v>
      </c>
    </row>
    <row r="76" spans="1:9" x14ac:dyDescent="0.3">
      <c r="A76" s="12">
        <f>'Žci (H.IV)'!B9</f>
        <v>0</v>
      </c>
      <c r="B76" s="3" t="s">
        <v>32</v>
      </c>
      <c r="C76" s="18">
        <f>'Žci (H.IV)'!E9</f>
        <v>0</v>
      </c>
      <c r="D76" s="9">
        <f>'Žci (H.IV)'!F9</f>
        <v>0</v>
      </c>
      <c r="F76" s="12" t="str">
        <f>'Žci (H.IV)'!B15</f>
        <v>Kříž Jonáš</v>
      </c>
      <c r="G76" s="3" t="s">
        <v>32</v>
      </c>
      <c r="H76" s="18">
        <f>'Žci (H.IV)'!E15</f>
        <v>11</v>
      </c>
      <c r="I76" s="9">
        <f>'Žci (H.IV)'!F15</f>
        <v>13</v>
      </c>
    </row>
    <row r="77" spans="1:9" ht="15" thickBot="1" x14ac:dyDescent="0.35">
      <c r="A77" s="10"/>
    </row>
    <row r="78" spans="1:9" x14ac:dyDescent="0.3">
      <c r="A78" s="88" t="str">
        <f>'Žci (H.IV)'!L10</f>
        <v>ZŠ Jarošovská J. Hradec</v>
      </c>
      <c r="B78" s="89"/>
      <c r="C78" s="89"/>
      <c r="D78" s="90"/>
      <c r="F78" s="88" t="str">
        <f>'Žci (H.IV)'!L11</f>
        <v>ZŠ Nová Včelnice</v>
      </c>
      <c r="G78" s="89"/>
      <c r="H78" s="89"/>
      <c r="I78" s="90"/>
    </row>
    <row r="79" spans="1:9" ht="15" thickBot="1" x14ac:dyDescent="0.35">
      <c r="A79" s="91"/>
      <c r="B79" s="92"/>
      <c r="C79" s="92"/>
      <c r="D79" s="93"/>
      <c r="F79" s="91"/>
      <c r="G79" s="92"/>
      <c r="H79" s="92"/>
      <c r="I79" s="93"/>
    </row>
    <row r="80" spans="1:9" ht="15" thickBot="1" x14ac:dyDescent="0.35">
      <c r="A80" s="7" t="s">
        <v>10</v>
      </c>
      <c r="B80" s="7" t="s">
        <v>11</v>
      </c>
      <c r="C80" s="7" t="s">
        <v>9</v>
      </c>
      <c r="D80" s="7" t="s">
        <v>3</v>
      </c>
      <c r="F80" s="7" t="s">
        <v>10</v>
      </c>
      <c r="G80" s="7" t="s">
        <v>11</v>
      </c>
      <c r="H80" s="7" t="s">
        <v>9</v>
      </c>
      <c r="I80" s="7" t="s">
        <v>3</v>
      </c>
    </row>
    <row r="81" spans="1:9" x14ac:dyDescent="0.3">
      <c r="A81" s="12" t="str">
        <f>'Žci (H.IV)'!B16</f>
        <v>Bastl Tomáš</v>
      </c>
      <c r="B81" s="8" t="s">
        <v>32</v>
      </c>
      <c r="C81" s="18">
        <f>'Žci (H.IV)'!E16</f>
        <v>11</v>
      </c>
      <c r="D81" s="9">
        <f>'Žci (H.IV)'!F16</f>
        <v>14</v>
      </c>
      <c r="F81" s="12" t="str">
        <f>'Žci (H.IV)'!B22</f>
        <v>Kafka Antonín</v>
      </c>
      <c r="G81" s="8" t="s">
        <v>32</v>
      </c>
      <c r="H81" s="18">
        <f>'Žci (H.IV)'!E22</f>
        <v>10</v>
      </c>
      <c r="I81" s="9">
        <f>'Žci (H.IV)'!F22</f>
        <v>20</v>
      </c>
    </row>
    <row r="82" spans="1:9" x14ac:dyDescent="0.3">
      <c r="A82" s="12" t="str">
        <f>'Žci (H.IV)'!B17</f>
        <v>Bureš Patrik</v>
      </c>
      <c r="B82" s="3" t="s">
        <v>32</v>
      </c>
      <c r="C82" s="18">
        <f>'Žci (H.IV)'!E17</f>
        <v>11</v>
      </c>
      <c r="D82" s="9">
        <f>'Žci (H.IV)'!F17</f>
        <v>15</v>
      </c>
      <c r="F82" s="12" t="str">
        <f>'Žci (H.IV)'!B23</f>
        <v>Křivka Filip</v>
      </c>
      <c r="G82" s="3" t="s">
        <v>32</v>
      </c>
      <c r="H82" s="18">
        <f>'Žci (H.IV)'!E23</f>
        <v>11</v>
      </c>
      <c r="I82" s="9">
        <f>'Žci (H.IV)'!F23</f>
        <v>22</v>
      </c>
    </row>
    <row r="83" spans="1:9" x14ac:dyDescent="0.3">
      <c r="A83" s="12" t="str">
        <f>'Žci (H.IV)'!B18</f>
        <v>Kovář Kryštof</v>
      </c>
      <c r="B83" s="3" t="s">
        <v>32</v>
      </c>
      <c r="C83" s="18">
        <f>'Žci (H.IV)'!E18</f>
        <v>12</v>
      </c>
      <c r="D83" s="9">
        <f>'Žci (H.IV)'!F18</f>
        <v>17</v>
      </c>
      <c r="F83" s="12" t="str">
        <f>'Žci (H.IV)'!B24</f>
        <v>Vokuš Pavel</v>
      </c>
      <c r="G83" s="3" t="s">
        <v>32</v>
      </c>
      <c r="H83" s="18">
        <f>'Žci (H.IV)'!E24</f>
        <v>12</v>
      </c>
      <c r="I83" s="9">
        <f>'Žci (H.IV)'!F24</f>
        <v>24</v>
      </c>
    </row>
    <row r="84" spans="1:9" x14ac:dyDescent="0.3">
      <c r="A84" s="12" t="str">
        <f>'Žci (H.IV)'!B19</f>
        <v>Másílko Jan</v>
      </c>
      <c r="B84" s="3" t="s">
        <v>32</v>
      </c>
      <c r="C84" s="18">
        <f>'Žci (H.IV)'!E19</f>
        <v>11</v>
      </c>
      <c r="D84" s="9">
        <f>'Žci (H.IV)'!F19</f>
        <v>18</v>
      </c>
      <c r="F84" s="12" t="str">
        <f>'Žci (H.IV)'!B25</f>
        <v>Holický Vojta</v>
      </c>
      <c r="G84" s="3" t="s">
        <v>32</v>
      </c>
      <c r="H84" s="18">
        <f>'Žci (H.IV)'!E25</f>
        <v>10</v>
      </c>
      <c r="I84" s="9">
        <f>'Žci (H.IV)'!F25</f>
        <v>25</v>
      </c>
    </row>
    <row r="85" spans="1:9" x14ac:dyDescent="0.3">
      <c r="A85" s="12" t="str">
        <f>'Žci (H.IV)'!B20</f>
        <v>Arnošt Adam</v>
      </c>
      <c r="B85" s="3" t="s">
        <v>32</v>
      </c>
      <c r="C85" s="18">
        <f>'Žci (H.IV)'!E20</f>
        <v>11</v>
      </c>
      <c r="D85" s="9">
        <f>'Žci (H.IV)'!F20</f>
        <v>19</v>
      </c>
      <c r="F85" s="12" t="str">
        <f>'Žci (H.IV)'!B26</f>
        <v>Lesche Jáchym</v>
      </c>
      <c r="G85" s="3" t="s">
        <v>32</v>
      </c>
      <c r="H85" s="18">
        <f>'Žci (H.IV)'!E26</f>
        <v>11</v>
      </c>
      <c r="I85" s="9">
        <f>'Žci (H.IV)'!F26</f>
        <v>26</v>
      </c>
    </row>
    <row r="86" spans="1:9" x14ac:dyDescent="0.3">
      <c r="A86" s="12">
        <f>'Žci (H.IV)'!B21</f>
        <v>0</v>
      </c>
      <c r="B86" s="3" t="s">
        <v>32</v>
      </c>
      <c r="C86" s="18">
        <f>'Žci (H.IV)'!E21</f>
        <v>0</v>
      </c>
      <c r="D86" s="9">
        <f>'Žci (H.IV)'!F21</f>
        <v>0</v>
      </c>
      <c r="F86" s="12">
        <f>'Žci (H.IV)'!B27</f>
        <v>0</v>
      </c>
      <c r="G86" s="3" t="s">
        <v>32</v>
      </c>
      <c r="H86" s="18">
        <f>'Žci (H.IV)'!E27</f>
        <v>0</v>
      </c>
      <c r="I86" s="9">
        <f>'Žci (H.IV)'!F27</f>
        <v>0</v>
      </c>
    </row>
    <row r="87" spans="1:9" ht="15" thickBot="1" x14ac:dyDescent="0.35"/>
    <row r="88" spans="1:9" x14ac:dyDescent="0.3">
      <c r="A88" s="88" t="str">
        <f>'Žci (H.IV)'!L12</f>
        <v>ZŠ Vajgar 692 J. Hradec</v>
      </c>
      <c r="B88" s="89"/>
      <c r="C88" s="89"/>
      <c r="D88" s="90"/>
      <c r="F88" s="88" t="str">
        <f>'Žci (H.IV)'!L13</f>
        <v>ZŠ Slavonice</v>
      </c>
      <c r="G88" s="89"/>
      <c r="H88" s="89"/>
      <c r="I88" s="90"/>
    </row>
    <row r="89" spans="1:9" ht="15" thickBot="1" x14ac:dyDescent="0.35">
      <c r="A89" s="91"/>
      <c r="B89" s="92"/>
      <c r="C89" s="92"/>
      <c r="D89" s="93"/>
      <c r="F89" s="91"/>
      <c r="G89" s="92"/>
      <c r="H89" s="92"/>
      <c r="I89" s="93"/>
    </row>
    <row r="90" spans="1:9" ht="15" thickBot="1" x14ac:dyDescent="0.35">
      <c r="A90" s="7" t="s">
        <v>10</v>
      </c>
      <c r="B90" s="7" t="s">
        <v>11</v>
      </c>
      <c r="C90" s="7" t="s">
        <v>9</v>
      </c>
      <c r="D90" s="7" t="s">
        <v>3</v>
      </c>
      <c r="F90" s="7" t="s">
        <v>10</v>
      </c>
      <c r="G90" s="7" t="s">
        <v>11</v>
      </c>
      <c r="H90" s="7" t="s">
        <v>9</v>
      </c>
      <c r="I90" s="7" t="s">
        <v>3</v>
      </c>
    </row>
    <row r="91" spans="1:9" x14ac:dyDescent="0.3">
      <c r="A91" s="12" t="str">
        <f>'Žci (H.IV)'!B28</f>
        <v>Stankovský Michal</v>
      </c>
      <c r="B91" s="8" t="s">
        <v>32</v>
      </c>
      <c r="C91" s="18">
        <f>'Žci (H.IV)'!E28</f>
        <v>10</v>
      </c>
      <c r="D91" s="9">
        <f>'Žci (H.IV)'!F28</f>
        <v>27</v>
      </c>
      <c r="F91" s="12" t="str">
        <f>'Žci (H.IV)'!B34</f>
        <v>Kopecký Tadeáš</v>
      </c>
      <c r="G91" s="8" t="s">
        <v>32</v>
      </c>
      <c r="H91" s="18">
        <f>'Žci (H.IV)'!E34</f>
        <v>11</v>
      </c>
      <c r="I91" s="9">
        <f>'Žci (H.IV)'!F34</f>
        <v>39</v>
      </c>
    </row>
    <row r="92" spans="1:9" x14ac:dyDescent="0.3">
      <c r="A92" s="12" t="str">
        <f>'Žci (H.IV)'!B29</f>
        <v>Peckert Matěj</v>
      </c>
      <c r="B92" s="3" t="s">
        <v>32</v>
      </c>
      <c r="C92" s="18">
        <f>'Žci (H.IV)'!E29</f>
        <v>11</v>
      </c>
      <c r="D92" s="9">
        <f>'Žci (H.IV)'!F29</f>
        <v>28</v>
      </c>
      <c r="F92" s="12" t="str">
        <f>'Žci (H.IV)'!B35</f>
        <v>Havlík Pavel</v>
      </c>
      <c r="G92" s="3" t="s">
        <v>32</v>
      </c>
      <c r="H92" s="18">
        <f>'Žci (H.IV)'!E35</f>
        <v>10</v>
      </c>
      <c r="I92" s="9">
        <f>'Žci (H.IV)'!F35</f>
        <v>40</v>
      </c>
    </row>
    <row r="93" spans="1:9" x14ac:dyDescent="0.3">
      <c r="A93" s="12" t="str">
        <f>'Žci (H.IV)'!B30</f>
        <v>Mareš Lukáš</v>
      </c>
      <c r="B93" s="3" t="s">
        <v>32</v>
      </c>
      <c r="C93" s="18">
        <f>'Žci (H.IV)'!E30</f>
        <v>11</v>
      </c>
      <c r="D93" s="9">
        <f>'Žci (H.IV)'!F30</f>
        <v>29</v>
      </c>
      <c r="F93" s="12" t="str">
        <f>'Žci (H.IV)'!B36</f>
        <v>Hambálek Tobiáš</v>
      </c>
      <c r="G93" s="3" t="s">
        <v>32</v>
      </c>
      <c r="H93" s="18">
        <f>'Žci (H.IV)'!E36</f>
        <v>10</v>
      </c>
      <c r="I93" s="9">
        <f>'Žci (H.IV)'!F36</f>
        <v>41</v>
      </c>
    </row>
    <row r="94" spans="1:9" x14ac:dyDescent="0.3">
      <c r="A94" s="12" t="str">
        <f>'Žci (H.IV)'!B31</f>
        <v>Souček David</v>
      </c>
      <c r="B94" s="3" t="s">
        <v>32</v>
      </c>
      <c r="C94" s="18">
        <f>'Žci (H.IV)'!E31</f>
        <v>11</v>
      </c>
      <c r="D94" s="9">
        <f>'Žci (H.IV)'!F31</f>
        <v>30</v>
      </c>
      <c r="F94" s="12" t="str">
        <f>'Žci (H.IV)'!B37</f>
        <v>Karpíšek Patrik</v>
      </c>
      <c r="G94" s="3" t="s">
        <v>32</v>
      </c>
      <c r="H94" s="18">
        <f>'Žci (H.IV)'!E37</f>
        <v>11</v>
      </c>
      <c r="I94" s="9">
        <f>'Žci (H.IV)'!F37</f>
        <v>42</v>
      </c>
    </row>
    <row r="95" spans="1:9" x14ac:dyDescent="0.3">
      <c r="A95" s="12">
        <f>'Žci (H.IV)'!B32</f>
        <v>0</v>
      </c>
      <c r="B95" s="3" t="s">
        <v>32</v>
      </c>
      <c r="C95" s="18">
        <f>'Žci (H.IV)'!E32</f>
        <v>0</v>
      </c>
      <c r="D95" s="9">
        <f>'Žci (H.IV)'!F32</f>
        <v>0</v>
      </c>
      <c r="F95" s="12" t="str">
        <f>'Žci (H.IV)'!B38</f>
        <v>Pospíchal Jan</v>
      </c>
      <c r="G95" s="3" t="s">
        <v>32</v>
      </c>
      <c r="H95" s="18">
        <f>'Žci (H.IV)'!E38</f>
        <v>10</v>
      </c>
      <c r="I95" s="9">
        <f>'Žci (H.IV)'!F38</f>
        <v>43</v>
      </c>
    </row>
    <row r="96" spans="1:9" x14ac:dyDescent="0.3">
      <c r="A96" s="12" t="str">
        <f>'Žci (H.IV)'!B33</f>
        <v>Jedlinski Richard</v>
      </c>
      <c r="B96" s="3" t="s">
        <v>32</v>
      </c>
      <c r="C96" s="18">
        <f>'Žci (H.IV)'!E33</f>
        <v>12</v>
      </c>
      <c r="D96" s="9">
        <f>'Žci (H.IV)'!F33</f>
        <v>33</v>
      </c>
      <c r="F96" s="12">
        <f>'Žci (H.IV)'!B39</f>
        <v>0</v>
      </c>
      <c r="G96" s="3" t="s">
        <v>32</v>
      </c>
      <c r="H96" s="18">
        <f>'Žci (H.IV)'!E39</f>
        <v>0</v>
      </c>
      <c r="I96" s="9">
        <f>'Žci (H.IV)'!F39</f>
        <v>0</v>
      </c>
    </row>
    <row r="97" spans="1:9" ht="15" thickBot="1" x14ac:dyDescent="0.35"/>
    <row r="98" spans="1:9" x14ac:dyDescent="0.3">
      <c r="A98" s="88" t="str">
        <f>'Žci (H.IV)'!L14</f>
        <v>ZŠ Štítného J. Hradec</v>
      </c>
      <c r="B98" s="89"/>
      <c r="C98" s="89"/>
      <c r="D98" s="90"/>
      <c r="F98" s="88" t="str">
        <f>'Žci (H.IV)'!L15</f>
        <v>ZŠ Strmilov</v>
      </c>
      <c r="G98" s="89"/>
      <c r="H98" s="89"/>
      <c r="I98" s="90"/>
    </row>
    <row r="99" spans="1:9" ht="15" thickBot="1" x14ac:dyDescent="0.35">
      <c r="A99" s="91"/>
      <c r="B99" s="92"/>
      <c r="C99" s="92"/>
      <c r="D99" s="93"/>
      <c r="F99" s="91"/>
      <c r="G99" s="92"/>
      <c r="H99" s="92"/>
      <c r="I99" s="93"/>
    </row>
    <row r="100" spans="1:9" ht="15" thickBot="1" x14ac:dyDescent="0.35">
      <c r="A100" s="7" t="s">
        <v>10</v>
      </c>
      <c r="B100" s="7" t="s">
        <v>11</v>
      </c>
      <c r="C100" s="7" t="s">
        <v>9</v>
      </c>
      <c r="D100" s="7" t="s">
        <v>3</v>
      </c>
      <c r="F100" s="7" t="s">
        <v>10</v>
      </c>
      <c r="G100" s="7" t="s">
        <v>11</v>
      </c>
      <c r="H100" s="7" t="s">
        <v>9</v>
      </c>
      <c r="I100" s="7" t="s">
        <v>3</v>
      </c>
    </row>
    <row r="101" spans="1:9" x14ac:dyDescent="0.3">
      <c r="A101" s="12" t="str">
        <f>'Žci (H.IV)'!B40</f>
        <v>Zelina Jáchym</v>
      </c>
      <c r="B101" s="8" t="s">
        <v>32</v>
      </c>
      <c r="C101" s="18">
        <f>'Žci (H.IV)'!E40</f>
        <v>11</v>
      </c>
      <c r="D101" s="9">
        <f>'Žci (H.IV)'!F40</f>
        <v>44</v>
      </c>
      <c r="F101" s="12" t="str">
        <f>'Žci (H.IV)'!B46</f>
        <v>Rafael Pavel</v>
      </c>
      <c r="G101" s="8" t="s">
        <v>32</v>
      </c>
      <c r="H101" s="18">
        <f>'Žci (H.IV)'!E46</f>
        <v>10</v>
      </c>
      <c r="I101" s="9">
        <f>'Žci (H.IV)'!F46</f>
        <v>50</v>
      </c>
    </row>
    <row r="102" spans="1:9" x14ac:dyDescent="0.3">
      <c r="A102" s="12" t="str">
        <f>'Žci (H.IV)'!B41</f>
        <v>Roubal Matěj</v>
      </c>
      <c r="B102" s="3" t="s">
        <v>32</v>
      </c>
      <c r="C102" s="18">
        <f>'Žci (H.IV)'!E41</f>
        <v>10</v>
      </c>
      <c r="D102" s="9">
        <f>'Žci (H.IV)'!F41</f>
        <v>45</v>
      </c>
      <c r="F102" s="12" t="str">
        <f>'Žci (H.IV)'!B47</f>
        <v>Štykar Jan</v>
      </c>
      <c r="G102" s="3" t="s">
        <v>32</v>
      </c>
      <c r="H102" s="18">
        <f>'Žci (H.IV)'!E47</f>
        <v>10</v>
      </c>
      <c r="I102" s="9">
        <f>'Žci (H.IV)'!F47</f>
        <v>51</v>
      </c>
    </row>
    <row r="103" spans="1:9" x14ac:dyDescent="0.3">
      <c r="A103" s="12" t="str">
        <f>'Žci (H.IV)'!B42</f>
        <v>Riley Andrew</v>
      </c>
      <c r="B103" s="3" t="s">
        <v>32</v>
      </c>
      <c r="C103" s="18">
        <f>'Žci (H.IV)'!E42</f>
        <v>11</v>
      </c>
      <c r="D103" s="9">
        <f>'Žci (H.IV)'!F42</f>
        <v>46</v>
      </c>
      <c r="F103" s="12" t="str">
        <f>'Žci (H.IV)'!B48</f>
        <v>Brož Michal</v>
      </c>
      <c r="G103" s="3" t="s">
        <v>32</v>
      </c>
      <c r="H103" s="18">
        <f>'Žci (H.IV)'!E48</f>
        <v>11</v>
      </c>
      <c r="I103" s="9">
        <f>'Žci (H.IV)'!F48</f>
        <v>52</v>
      </c>
    </row>
    <row r="104" spans="1:9" x14ac:dyDescent="0.3">
      <c r="A104" s="12" t="str">
        <f>'Žci (H.IV)'!B43</f>
        <v>Ondřasina Václav</v>
      </c>
      <c r="B104" s="3" t="s">
        <v>32</v>
      </c>
      <c r="C104" s="18">
        <f>'Žci (H.IV)'!E43</f>
        <v>11</v>
      </c>
      <c r="D104" s="9">
        <f>'Žci (H.IV)'!F43</f>
        <v>47</v>
      </c>
      <c r="F104" s="12" t="str">
        <f>'Žci (H.IV)'!B49</f>
        <v>Veselý Daniel</v>
      </c>
      <c r="G104" s="3" t="s">
        <v>32</v>
      </c>
      <c r="H104" s="18">
        <f>'Žci (H.IV)'!E49</f>
        <v>10</v>
      </c>
      <c r="I104" s="9">
        <f>'Žci (H.IV)'!F49</f>
        <v>53</v>
      </c>
    </row>
    <row r="105" spans="1:9" x14ac:dyDescent="0.3">
      <c r="A105" s="12" t="str">
        <f>'Žci (H.IV)'!B44</f>
        <v>Koranda David</v>
      </c>
      <c r="B105" s="3" t="s">
        <v>32</v>
      </c>
      <c r="C105" s="18">
        <f>'Žci (H.IV)'!E44</f>
        <v>11</v>
      </c>
      <c r="D105" s="9">
        <f>'Žci (H.IV)'!F44</f>
        <v>49</v>
      </c>
      <c r="F105" s="12" t="str">
        <f>'Žci (H.IV)'!B50</f>
        <v>Veselý Radek</v>
      </c>
      <c r="G105" s="3" t="s">
        <v>32</v>
      </c>
      <c r="H105" s="18">
        <f>'Žci (H.IV)'!E50</f>
        <v>10</v>
      </c>
      <c r="I105" s="9">
        <f>'Žci (H.IV)'!F50</f>
        <v>54</v>
      </c>
    </row>
    <row r="106" spans="1:9" x14ac:dyDescent="0.3">
      <c r="A106" s="12">
        <f>'Žci (H.IV)'!B45</f>
        <v>0</v>
      </c>
      <c r="B106" s="3" t="s">
        <v>32</v>
      </c>
      <c r="C106" s="18">
        <f>'Žci (H.IV)'!E45</f>
        <v>0</v>
      </c>
      <c r="D106" s="9">
        <f>'Žci (H.IV)'!F45</f>
        <v>0</v>
      </c>
      <c r="F106" s="12" t="str">
        <f>'Žci (H.IV)'!B51</f>
        <v>Semotán Petr</v>
      </c>
      <c r="G106" s="3" t="s">
        <v>32</v>
      </c>
      <c r="H106" s="18">
        <f>'Žci (H.IV)'!E51</f>
        <v>12</v>
      </c>
      <c r="I106" s="9">
        <f>'Žci (H.IV)'!F51</f>
        <v>55</v>
      </c>
    </row>
    <row r="107" spans="1:9" ht="15" thickBot="1" x14ac:dyDescent="0.35"/>
    <row r="108" spans="1:9" x14ac:dyDescent="0.3">
      <c r="A108" s="88" t="str">
        <f>'Žci (H.IV)'!L16</f>
        <v>ZŠ Větrná J. Hradec</v>
      </c>
      <c r="B108" s="89"/>
      <c r="C108" s="89"/>
      <c r="D108" s="90"/>
      <c r="F108" s="88" t="str">
        <f>'Žci (H.IV)'!L17</f>
        <v>ZŠ SNW Kunžak</v>
      </c>
      <c r="G108" s="89"/>
      <c r="H108" s="89"/>
      <c r="I108" s="90"/>
    </row>
    <row r="109" spans="1:9" ht="15" thickBot="1" x14ac:dyDescent="0.35">
      <c r="A109" s="91"/>
      <c r="B109" s="92"/>
      <c r="C109" s="92"/>
      <c r="D109" s="93"/>
      <c r="F109" s="91"/>
      <c r="G109" s="92"/>
      <c r="H109" s="92"/>
      <c r="I109" s="93"/>
    </row>
    <row r="110" spans="1:9" ht="15" thickBot="1" x14ac:dyDescent="0.35">
      <c r="A110" s="7" t="s">
        <v>10</v>
      </c>
      <c r="B110" s="7" t="s">
        <v>11</v>
      </c>
      <c r="C110" s="7" t="s">
        <v>9</v>
      </c>
      <c r="D110" s="7" t="s">
        <v>3</v>
      </c>
      <c r="F110" s="7" t="s">
        <v>10</v>
      </c>
      <c r="G110" s="7" t="s">
        <v>11</v>
      </c>
      <c r="H110" s="7" t="s">
        <v>9</v>
      </c>
      <c r="I110" s="7" t="s">
        <v>3</v>
      </c>
    </row>
    <row r="111" spans="1:9" x14ac:dyDescent="0.3">
      <c r="A111" s="12" t="str">
        <f>'Žci (H.IV)'!B52</f>
        <v>Gazda Václav</v>
      </c>
      <c r="B111" s="8" t="s">
        <v>32</v>
      </c>
      <c r="C111" s="18">
        <f>'Žci (H.IV)'!E52</f>
        <v>11</v>
      </c>
      <c r="D111" s="9">
        <f>'Žci (H.IV)'!F52</f>
        <v>56</v>
      </c>
      <c r="F111" s="12" t="str">
        <f>'Žci (H.IV)'!B58</f>
        <v>Winkler Jakub</v>
      </c>
      <c r="G111" s="8" t="s">
        <v>32</v>
      </c>
      <c r="H111" s="18">
        <f>'Žci (H.IV)'!E58</f>
        <v>12</v>
      </c>
      <c r="I111" s="9">
        <f>'Žci (H.IV)'!F58</f>
        <v>61</v>
      </c>
    </row>
    <row r="112" spans="1:9" x14ac:dyDescent="0.3">
      <c r="A112" s="12" t="str">
        <f>'Žci (H.IV)'!B53</f>
        <v>Uxa Ondřej</v>
      </c>
      <c r="B112" s="3" t="s">
        <v>32</v>
      </c>
      <c r="C112" s="18">
        <f>'Žci (H.IV)'!E53</f>
        <v>11</v>
      </c>
      <c r="D112" s="9">
        <f>'Žci (H.IV)'!F53</f>
        <v>57</v>
      </c>
      <c r="F112" s="12" t="str">
        <f>'Žci (H.IV)'!B59</f>
        <v>Winkler Lukáš</v>
      </c>
      <c r="G112" s="3" t="s">
        <v>32</v>
      </c>
      <c r="H112" s="18">
        <f>'Žci (H.IV)'!E59</f>
        <v>12</v>
      </c>
      <c r="I112" s="9">
        <f>'Žci (H.IV)'!F59</f>
        <v>62</v>
      </c>
    </row>
    <row r="113" spans="1:9" x14ac:dyDescent="0.3">
      <c r="A113" s="12" t="str">
        <f>'Žci (H.IV)'!B54</f>
        <v>Novotný Josef</v>
      </c>
      <c r="B113" s="3" t="s">
        <v>32</v>
      </c>
      <c r="C113" s="18">
        <f>'Žci (H.IV)'!E54</f>
        <v>11</v>
      </c>
      <c r="D113" s="9">
        <f>'Žci (H.IV)'!F54</f>
        <v>58</v>
      </c>
      <c r="F113" s="12" t="str">
        <f>'Žci (H.IV)'!B60</f>
        <v>Janotka Břetislav</v>
      </c>
      <c r="G113" s="3" t="s">
        <v>32</v>
      </c>
      <c r="H113" s="18">
        <f>'Žci (H.IV)'!E60</f>
        <v>11</v>
      </c>
      <c r="I113" s="9">
        <f>'Žci (H.IV)'!F60</f>
        <v>63</v>
      </c>
    </row>
    <row r="114" spans="1:9" x14ac:dyDescent="0.3">
      <c r="A114" s="12" t="str">
        <f>'Žci (H.IV)'!B55</f>
        <v>Vybíral Jan</v>
      </c>
      <c r="B114" s="3" t="s">
        <v>32</v>
      </c>
      <c r="C114" s="18">
        <f>'Žci (H.IV)'!E55</f>
        <v>11</v>
      </c>
      <c r="D114" s="9">
        <f>'Žci (H.IV)'!F55</f>
        <v>59</v>
      </c>
      <c r="F114" s="12" t="str">
        <f>'Žci (H.IV)'!B61</f>
        <v>Janotka Aleš</v>
      </c>
      <c r="G114" s="3" t="s">
        <v>32</v>
      </c>
      <c r="H114" s="18">
        <f>'Žci (H.IV)'!E61</f>
        <v>11</v>
      </c>
      <c r="I114" s="9">
        <f>'Žci (H.IV)'!F61</f>
        <v>64</v>
      </c>
    </row>
    <row r="115" spans="1:9" x14ac:dyDescent="0.3">
      <c r="A115" s="12" t="str">
        <f>'Žci (H.IV)'!B56</f>
        <v>Loukota Daniel</v>
      </c>
      <c r="B115" s="3" t="s">
        <v>32</v>
      </c>
      <c r="C115" s="18">
        <f>'Žci (H.IV)'!E56</f>
        <v>10</v>
      </c>
      <c r="D115" s="9">
        <f>'Žci (H.IV)'!F56</f>
        <v>60</v>
      </c>
      <c r="F115" s="12" t="str">
        <f>'Žci (H.IV)'!B62</f>
        <v>Šářa Jáchym</v>
      </c>
      <c r="G115" s="3" t="s">
        <v>32</v>
      </c>
      <c r="H115" s="18">
        <f>'Žci (H.IV)'!E62</f>
        <v>10</v>
      </c>
      <c r="I115" s="9">
        <f>'Žci (H.IV)'!F62</f>
        <v>65</v>
      </c>
    </row>
    <row r="116" spans="1:9" x14ac:dyDescent="0.3">
      <c r="A116" s="12">
        <f>'Žci (H.IV)'!B57</f>
        <v>0</v>
      </c>
      <c r="B116" s="3" t="s">
        <v>32</v>
      </c>
      <c r="C116" s="18">
        <f>'Žci (H.IV)'!E57</f>
        <v>0</v>
      </c>
      <c r="D116" s="9">
        <f>'Žci (H.IV)'!F57</f>
        <v>0</v>
      </c>
      <c r="F116" s="12" t="str">
        <f>'Žci (H.IV)'!B63</f>
        <v>Zátopek Jonáš</v>
      </c>
      <c r="G116" s="3" t="s">
        <v>32</v>
      </c>
      <c r="H116" s="18">
        <f>'Žci (H.IV)'!E63</f>
        <v>10</v>
      </c>
      <c r="I116" s="9">
        <f>'Žci (H.IV)'!F63</f>
        <v>67</v>
      </c>
    </row>
    <row r="117" spans="1:9" ht="15" thickBot="1" x14ac:dyDescent="0.35">
      <c r="A117" s="14"/>
      <c r="B117" s="11"/>
      <c r="C117" s="19"/>
      <c r="D117" s="15"/>
      <c r="F117" s="14"/>
      <c r="G117" s="11"/>
      <c r="H117" s="19"/>
      <c r="I117" s="15"/>
    </row>
    <row r="118" spans="1:9" x14ac:dyDescent="0.3">
      <c r="A118" s="88">
        <f>'Žci (H.IV)'!L18</f>
        <v>0</v>
      </c>
      <c r="B118" s="89"/>
      <c r="C118" s="89"/>
      <c r="D118" s="90"/>
      <c r="F118" s="88">
        <f>'Žci (H.IV)'!L19</f>
        <v>0</v>
      </c>
      <c r="G118" s="89"/>
      <c r="H118" s="89"/>
      <c r="I118" s="90"/>
    </row>
    <row r="119" spans="1:9" ht="15" thickBot="1" x14ac:dyDescent="0.35">
      <c r="A119" s="91"/>
      <c r="B119" s="92"/>
      <c r="C119" s="92"/>
      <c r="D119" s="93"/>
      <c r="F119" s="91"/>
      <c r="G119" s="92"/>
      <c r="H119" s="92"/>
      <c r="I119" s="93"/>
    </row>
    <row r="120" spans="1:9" ht="15" thickBot="1" x14ac:dyDescent="0.35">
      <c r="A120" s="7" t="s">
        <v>10</v>
      </c>
      <c r="B120" s="7" t="s">
        <v>11</v>
      </c>
      <c r="C120" s="7" t="s">
        <v>9</v>
      </c>
      <c r="D120" s="7" t="s">
        <v>3</v>
      </c>
      <c r="F120" s="7" t="s">
        <v>10</v>
      </c>
      <c r="G120" s="7" t="s">
        <v>11</v>
      </c>
      <c r="H120" s="7" t="s">
        <v>9</v>
      </c>
      <c r="I120" s="7" t="s">
        <v>3</v>
      </c>
    </row>
    <row r="121" spans="1:9" x14ac:dyDescent="0.3">
      <c r="A121" s="12">
        <f>'Žci (H.IV)'!B64</f>
        <v>0</v>
      </c>
      <c r="B121" s="8" t="s">
        <v>32</v>
      </c>
      <c r="C121" s="18">
        <f>'Žci (H.IV)'!E64</f>
        <v>0</v>
      </c>
      <c r="D121" s="9">
        <f>'Žci (H.IV)'!F64</f>
        <v>0</v>
      </c>
      <c r="F121" s="12">
        <f>'Žci (H.IV)'!B70</f>
        <v>0</v>
      </c>
      <c r="G121" s="8" t="s">
        <v>32</v>
      </c>
      <c r="H121" s="18">
        <f>'Žci (H.IV)'!E70</f>
        <v>0</v>
      </c>
      <c r="I121" s="9">
        <f>'Žci (H.IV)'!F70</f>
        <v>0</v>
      </c>
    </row>
    <row r="122" spans="1:9" x14ac:dyDescent="0.3">
      <c r="A122" s="12">
        <f>'Žci (H.IV)'!B65</f>
        <v>0</v>
      </c>
      <c r="B122" s="3" t="s">
        <v>32</v>
      </c>
      <c r="C122" s="18">
        <f>'Žci (H.IV)'!E65</f>
        <v>0</v>
      </c>
      <c r="D122" s="9">
        <f>'Žci (H.IV)'!F65</f>
        <v>0</v>
      </c>
      <c r="F122" s="12">
        <f>'Žci (H.IV)'!B71</f>
        <v>0</v>
      </c>
      <c r="G122" s="3" t="s">
        <v>32</v>
      </c>
      <c r="H122" s="18">
        <f>'Žci (H.IV)'!E71</f>
        <v>0</v>
      </c>
      <c r="I122" s="9">
        <f>'Žci (H.IV)'!F71</f>
        <v>0</v>
      </c>
    </row>
    <row r="123" spans="1:9" x14ac:dyDescent="0.3">
      <c r="A123" s="12">
        <f>'Žci (H.IV)'!B66</f>
        <v>0</v>
      </c>
      <c r="B123" s="3" t="s">
        <v>32</v>
      </c>
      <c r="C123" s="18">
        <f>'Žci (H.IV)'!E66</f>
        <v>0</v>
      </c>
      <c r="D123" s="9">
        <f>'Žci (H.IV)'!F66</f>
        <v>0</v>
      </c>
      <c r="F123" s="12">
        <f>'Žci (H.IV)'!B72</f>
        <v>0</v>
      </c>
      <c r="G123" s="3" t="s">
        <v>32</v>
      </c>
      <c r="H123" s="18">
        <f>'Žci (H.IV)'!E72</f>
        <v>0</v>
      </c>
      <c r="I123" s="9">
        <f>'Žci (H.IV)'!F72</f>
        <v>0</v>
      </c>
    </row>
    <row r="124" spans="1:9" x14ac:dyDescent="0.3">
      <c r="A124" s="12">
        <f>'Žci (H.IV)'!B67</f>
        <v>0</v>
      </c>
      <c r="B124" s="3" t="s">
        <v>32</v>
      </c>
      <c r="C124" s="18">
        <f>'Žci (H.IV)'!E67</f>
        <v>0</v>
      </c>
      <c r="D124" s="9">
        <f>'Žci (H.IV)'!F67</f>
        <v>0</v>
      </c>
      <c r="F124" s="12">
        <f>'Žci (H.IV)'!B73</f>
        <v>0</v>
      </c>
      <c r="G124" s="3" t="s">
        <v>32</v>
      </c>
      <c r="H124" s="18">
        <f>'Žci (H.IV)'!E73</f>
        <v>0</v>
      </c>
      <c r="I124" s="9">
        <f>'Žci (H.IV)'!F73</f>
        <v>0</v>
      </c>
    </row>
    <row r="125" spans="1:9" x14ac:dyDescent="0.3">
      <c r="A125" s="12">
        <f>'Žci (H.IV)'!B68</f>
        <v>0</v>
      </c>
      <c r="B125" s="3" t="s">
        <v>32</v>
      </c>
      <c r="C125" s="18">
        <f>'Žci (H.IV)'!E68</f>
        <v>0</v>
      </c>
      <c r="D125" s="9">
        <f>'Žci (H.IV)'!F68</f>
        <v>0</v>
      </c>
      <c r="F125" s="12">
        <f>'Žci (H.IV)'!B74</f>
        <v>0</v>
      </c>
      <c r="G125" s="3" t="s">
        <v>32</v>
      </c>
      <c r="H125" s="18">
        <f>'Žci (H.IV)'!E74</f>
        <v>0</v>
      </c>
      <c r="I125" s="9">
        <f>'Žci (H.IV)'!F74</f>
        <v>0</v>
      </c>
    </row>
    <row r="126" spans="1:9" x14ac:dyDescent="0.3">
      <c r="A126" s="12">
        <f>'Žci (H.IV)'!B69</f>
        <v>0</v>
      </c>
      <c r="B126" s="3" t="s">
        <v>32</v>
      </c>
      <c r="C126" s="18">
        <f>'Žci (H.IV)'!E69</f>
        <v>0</v>
      </c>
      <c r="D126" s="9">
        <f>'Žci (H.IV)'!F69</f>
        <v>0</v>
      </c>
      <c r="F126" s="12">
        <f>'Žci (H.IV)'!B75</f>
        <v>0</v>
      </c>
      <c r="G126" s="3" t="s">
        <v>32</v>
      </c>
      <c r="H126" s="18">
        <f>'Žci (H.IV)'!E75</f>
        <v>0</v>
      </c>
      <c r="I126" s="9">
        <f>'Žci (H.IV)'!F75</f>
        <v>0</v>
      </c>
    </row>
    <row r="128" spans="1:9" ht="15" thickBot="1" x14ac:dyDescent="0.35"/>
    <row r="129" spans="1:9" x14ac:dyDescent="0.3">
      <c r="A129" s="82" t="s">
        <v>25</v>
      </c>
      <c r="B129" s="83"/>
      <c r="C129" s="83"/>
      <c r="D129" s="83"/>
      <c r="E129" s="83"/>
      <c r="F129" s="83"/>
      <c r="G129" s="83"/>
      <c r="H129" s="83"/>
      <c r="I129" s="84"/>
    </row>
    <row r="130" spans="1:9" ht="15" thickBot="1" x14ac:dyDescent="0.35">
      <c r="A130" s="85"/>
      <c r="B130" s="86"/>
      <c r="C130" s="86"/>
      <c r="D130" s="86"/>
      <c r="E130" s="86"/>
      <c r="F130" s="86"/>
      <c r="G130" s="86"/>
      <c r="H130" s="86"/>
      <c r="I130" s="87"/>
    </row>
    <row r="131" spans="1:9" ht="14.4" customHeight="1" thickBot="1" x14ac:dyDescent="0.35">
      <c r="A131" s="20"/>
      <c r="B131" s="21"/>
      <c r="C131" s="21"/>
      <c r="D131" s="21"/>
      <c r="E131" s="21"/>
      <c r="F131" s="21"/>
      <c r="G131" s="21"/>
      <c r="H131" s="21"/>
      <c r="I131" s="22"/>
    </row>
    <row r="132" spans="1:9" x14ac:dyDescent="0.3">
      <c r="A132" s="88" t="str">
        <f>'Dci (H.V)'!L8</f>
        <v>SOU zemědělské a služeb Dačice</v>
      </c>
      <c r="B132" s="89"/>
      <c r="C132" s="89"/>
      <c r="D132" s="90"/>
      <c r="F132" s="88" t="str">
        <f>'Dci (H.V)'!L9</f>
        <v>Gymnázium Vítězslava Nováka J. Hradec</v>
      </c>
      <c r="G132" s="89"/>
      <c r="H132" s="89"/>
      <c r="I132" s="90"/>
    </row>
    <row r="133" spans="1:9" ht="15" thickBot="1" x14ac:dyDescent="0.35">
      <c r="A133" s="94"/>
      <c r="B133" s="95"/>
      <c r="C133" s="95"/>
      <c r="D133" s="96"/>
      <c r="F133" s="94"/>
      <c r="G133" s="95"/>
      <c r="H133" s="95"/>
      <c r="I133" s="96"/>
    </row>
    <row r="134" spans="1:9" ht="15" thickBot="1" x14ac:dyDescent="0.35">
      <c r="A134" s="7" t="s">
        <v>10</v>
      </c>
      <c r="B134" s="7" t="s">
        <v>11</v>
      </c>
      <c r="C134" s="7" t="s">
        <v>9</v>
      </c>
      <c r="D134" s="7" t="s">
        <v>3</v>
      </c>
      <c r="F134" s="7" t="s">
        <v>10</v>
      </c>
      <c r="G134" s="7" t="s">
        <v>11</v>
      </c>
      <c r="H134" s="7" t="s">
        <v>9</v>
      </c>
      <c r="I134" s="7" t="s">
        <v>3</v>
      </c>
    </row>
    <row r="135" spans="1:9" x14ac:dyDescent="0.3">
      <c r="A135" s="12" t="str">
        <f>'Dci (H.V)'!B4</f>
        <v>Muchychka Ivan</v>
      </c>
      <c r="B135" s="8" t="s">
        <v>33</v>
      </c>
      <c r="C135" s="18">
        <f>'Dci (H.V)'!E4</f>
        <v>9</v>
      </c>
      <c r="D135" s="9">
        <f>'Dci (H.V)'!F4</f>
        <v>75</v>
      </c>
      <c r="F135" s="12" t="str">
        <f>'Dci (H.V)'!B10</f>
        <v>Blažek Cyril</v>
      </c>
      <c r="G135" s="8" t="s">
        <v>33</v>
      </c>
      <c r="H135" s="18">
        <f>'Dci (H.V)'!E10</f>
        <v>7</v>
      </c>
      <c r="I135" s="9">
        <f>'Dci (H.V)'!F10</f>
        <v>40</v>
      </c>
    </row>
    <row r="136" spans="1:9" x14ac:dyDescent="0.3">
      <c r="A136" s="12" t="str">
        <f>'Dci (H.V)'!B5</f>
        <v>Fišara Vojtěch</v>
      </c>
      <c r="B136" s="3" t="s">
        <v>33</v>
      </c>
      <c r="C136" s="18">
        <f>'Dci (H.V)'!E5</f>
        <v>8</v>
      </c>
      <c r="D136" s="9">
        <f>'Dci (H.V)'!F5</f>
        <v>100</v>
      </c>
      <c r="F136" s="12" t="str">
        <f>'Dci (H.V)'!B11</f>
        <v>Parkan Tomáš</v>
      </c>
      <c r="G136" s="3" t="s">
        <v>33</v>
      </c>
      <c r="H136" s="18">
        <f>'Dci (H.V)'!E11</f>
        <v>8</v>
      </c>
      <c r="I136" s="9">
        <f>'Dci (H.V)'!F11</f>
        <v>41</v>
      </c>
    </row>
    <row r="137" spans="1:9" x14ac:dyDescent="0.3">
      <c r="A137" s="12" t="str">
        <f>'Dci (H.V)'!B6</f>
        <v>Morong Simon</v>
      </c>
      <c r="B137" s="3" t="s">
        <v>33</v>
      </c>
      <c r="C137" s="18">
        <f>'Dci (H.V)'!E6</f>
        <v>9</v>
      </c>
      <c r="D137" s="9">
        <f>'Dci (H.V)'!F6</f>
        <v>66</v>
      </c>
      <c r="F137" s="12" t="str">
        <f>'Dci (H.V)'!B12</f>
        <v>Fiedler Matěj</v>
      </c>
      <c r="G137" s="3" t="s">
        <v>33</v>
      </c>
      <c r="H137" s="18">
        <f>'Dci (H.V)'!E12</f>
        <v>6</v>
      </c>
      <c r="I137" s="9">
        <f>'Dci (H.V)'!F12</f>
        <v>31</v>
      </c>
    </row>
    <row r="138" spans="1:9" x14ac:dyDescent="0.3">
      <c r="A138" s="12" t="str">
        <f>'Dci (H.V)'!B7</f>
        <v>Nerad Jiří</v>
      </c>
      <c r="B138" s="3" t="s">
        <v>33</v>
      </c>
      <c r="C138" s="18">
        <f>'Dci (H.V)'!E7</f>
        <v>7</v>
      </c>
      <c r="D138" s="9">
        <f>'Dci (H.V)'!F7</f>
        <v>89</v>
      </c>
      <c r="F138" s="12" t="str">
        <f>'Dci (H.V)'!B13</f>
        <v>Deshko Oleksandr</v>
      </c>
      <c r="G138" s="3" t="s">
        <v>33</v>
      </c>
      <c r="H138" s="18">
        <f>'Dci (H.V)'!E13</f>
        <v>7</v>
      </c>
      <c r="I138" s="9">
        <f>'Dci (H.V)'!F13</f>
        <v>73</v>
      </c>
    </row>
    <row r="139" spans="1:9" x14ac:dyDescent="0.3">
      <c r="A139" s="12" t="str">
        <f>'Dci (H.V)'!B8</f>
        <v>Bartoš Tomáš</v>
      </c>
      <c r="B139" s="3" t="s">
        <v>33</v>
      </c>
      <c r="C139" s="18">
        <f>'Dci (H.V)'!E8</f>
        <v>8</v>
      </c>
      <c r="D139" s="9">
        <f>'Dci (H.V)'!F8</f>
        <v>9</v>
      </c>
      <c r="F139" s="12" t="str">
        <f>'Dci (H.V)'!B14</f>
        <v>Těthal Josef</v>
      </c>
      <c r="G139" s="3" t="s">
        <v>33</v>
      </c>
      <c r="H139" s="18">
        <f>'Dci (H.V)'!E14</f>
        <v>8</v>
      </c>
      <c r="I139" s="9">
        <f>'Dci (H.V)'!F14</f>
        <v>27</v>
      </c>
    </row>
    <row r="140" spans="1:9" x14ac:dyDescent="0.3">
      <c r="A140" s="12" t="str">
        <f>'Dci (H.V)'!B9</f>
        <v>Bartušek Jan</v>
      </c>
      <c r="B140" s="3" t="s">
        <v>33</v>
      </c>
      <c r="C140" s="18">
        <f>'Dci (H.V)'!E9</f>
        <v>8</v>
      </c>
      <c r="D140" s="9">
        <f>'Dci (H.V)'!F9</f>
        <v>74</v>
      </c>
      <c r="F140" s="12" t="str">
        <f>'Dci (H.V)'!B15</f>
        <v>Jelínek Vít</v>
      </c>
      <c r="G140" s="3" t="s">
        <v>33</v>
      </c>
      <c r="H140" s="18">
        <f>'Dci (H.V)'!E15</f>
        <v>8</v>
      </c>
      <c r="I140" s="9">
        <f>'Dci (H.V)'!F15</f>
        <v>23</v>
      </c>
    </row>
    <row r="141" spans="1:9" ht="15" thickBot="1" x14ac:dyDescent="0.35">
      <c r="A141" s="10"/>
    </row>
    <row r="142" spans="1:9" x14ac:dyDescent="0.3">
      <c r="A142" s="88" t="str">
        <f>'Dci (H.V)'!L10</f>
        <v>SŠ České Velenice</v>
      </c>
      <c r="B142" s="89"/>
      <c r="C142" s="89"/>
      <c r="D142" s="90"/>
      <c r="F142" s="88" t="str">
        <f>'Dci (H.V)'!L11</f>
        <v>SŠTO Dačice</v>
      </c>
      <c r="G142" s="89"/>
      <c r="H142" s="89"/>
      <c r="I142" s="90"/>
    </row>
    <row r="143" spans="1:9" ht="15" thickBot="1" x14ac:dyDescent="0.35">
      <c r="A143" s="91"/>
      <c r="B143" s="92"/>
      <c r="C143" s="92"/>
      <c r="D143" s="93"/>
      <c r="F143" s="91"/>
      <c r="G143" s="92"/>
      <c r="H143" s="92"/>
      <c r="I143" s="93"/>
    </row>
    <row r="144" spans="1:9" ht="15" thickBot="1" x14ac:dyDescent="0.35">
      <c r="A144" s="7" t="s">
        <v>10</v>
      </c>
      <c r="B144" s="7" t="s">
        <v>11</v>
      </c>
      <c r="C144" s="7" t="s">
        <v>9</v>
      </c>
      <c r="D144" s="7" t="s">
        <v>3</v>
      </c>
      <c r="F144" s="7" t="s">
        <v>10</v>
      </c>
      <c r="G144" s="7" t="s">
        <v>11</v>
      </c>
      <c r="H144" s="7" t="s">
        <v>9</v>
      </c>
      <c r="I144" s="7" t="s">
        <v>3</v>
      </c>
    </row>
    <row r="145" spans="1:9" x14ac:dyDescent="0.3">
      <c r="A145" s="12" t="str">
        <f>'Dci (H.V)'!B16</f>
        <v>Bobčík Matěj</v>
      </c>
      <c r="B145" s="8" t="s">
        <v>33</v>
      </c>
      <c r="C145" s="18">
        <f>'Dci (H.V)'!E16</f>
        <v>9</v>
      </c>
      <c r="D145" s="9">
        <f>'Dci (H.V)'!F16</f>
        <v>94</v>
      </c>
      <c r="F145" s="12" t="str">
        <f>'Dci (H.V)'!B22</f>
        <v>Kalina Ivan</v>
      </c>
      <c r="G145" s="8" t="s">
        <v>33</v>
      </c>
      <c r="H145" s="18">
        <f>'Dci (H.V)'!E22</f>
        <v>8</v>
      </c>
      <c r="I145" s="9">
        <f>'Dci (H.V)'!F22</f>
        <v>87</v>
      </c>
    </row>
    <row r="146" spans="1:9" x14ac:dyDescent="0.3">
      <c r="A146" s="12" t="str">
        <f>'Dci (H.V)'!B17</f>
        <v>Fiala Jonáš</v>
      </c>
      <c r="B146" s="3" t="s">
        <v>33</v>
      </c>
      <c r="C146" s="18">
        <f>'Dci (H.V)'!E17</f>
        <v>6</v>
      </c>
      <c r="D146" s="9">
        <f>'Dci (H.V)'!F17</f>
        <v>71</v>
      </c>
      <c r="F146" s="12" t="str">
        <f>'Dci (H.V)'!B23</f>
        <v>Puchner Matyáš</v>
      </c>
      <c r="G146" s="3" t="s">
        <v>33</v>
      </c>
      <c r="H146" s="18">
        <f>'Dci (H.V)'!E23</f>
        <v>6</v>
      </c>
      <c r="I146" s="9">
        <f>'Dci (H.V)'!F23</f>
        <v>18</v>
      </c>
    </row>
    <row r="147" spans="1:9" x14ac:dyDescent="0.3">
      <c r="A147" s="12" t="str">
        <f>'Dci (H.V)'!B18</f>
        <v>Kysela Jan</v>
      </c>
      <c r="B147" s="3" t="s">
        <v>33</v>
      </c>
      <c r="C147" s="18">
        <f>'Dci (H.V)'!E18</f>
        <v>8</v>
      </c>
      <c r="D147" s="9">
        <f>'Dci (H.V)'!F18</f>
        <v>96</v>
      </c>
      <c r="F147" s="12" t="str">
        <f>'Dci (H.V)'!B24</f>
        <v>Vavřínek Jakub</v>
      </c>
      <c r="G147" s="3" t="s">
        <v>33</v>
      </c>
      <c r="H147" s="18">
        <f>'Dci (H.V)'!E24</f>
        <v>8</v>
      </c>
      <c r="I147" s="9">
        <f>'Dci (H.V)'!F24</f>
        <v>39</v>
      </c>
    </row>
    <row r="148" spans="1:9" x14ac:dyDescent="0.3">
      <c r="A148" s="12" t="str">
        <f>'Dci (H.V)'!B19</f>
        <v>Čáp Filip</v>
      </c>
      <c r="B148" s="3" t="s">
        <v>33</v>
      </c>
      <c r="C148" s="18">
        <f>'Dci (H.V)'!E19</f>
        <v>8</v>
      </c>
      <c r="D148" s="9">
        <f>'Dci (H.V)'!F19</f>
        <v>57</v>
      </c>
      <c r="F148" s="12" t="str">
        <f>'Dci (H.V)'!B25</f>
        <v>Lipták Michal</v>
      </c>
      <c r="G148" s="3" t="s">
        <v>33</v>
      </c>
      <c r="H148" s="18">
        <f>'Dci (H.V)'!E25</f>
        <v>9</v>
      </c>
      <c r="I148" s="9">
        <f>'Dci (H.V)'!F25</f>
        <v>38</v>
      </c>
    </row>
    <row r="149" spans="1:9" x14ac:dyDescent="0.3">
      <c r="A149" s="12">
        <f>'Dci (H.V)'!B20</f>
        <v>0</v>
      </c>
      <c r="B149" s="3" t="s">
        <v>33</v>
      </c>
      <c r="C149" s="18">
        <f>'Dci (H.V)'!E20</f>
        <v>0</v>
      </c>
      <c r="D149" s="9">
        <f>'Dci (H.V)'!F20</f>
        <v>0</v>
      </c>
      <c r="F149" s="12" t="str">
        <f>'Dci (H.V)'!B26</f>
        <v>Vejmělek David</v>
      </c>
      <c r="G149" s="3" t="s">
        <v>33</v>
      </c>
      <c r="H149" s="18">
        <f>'Dci (H.V)'!E26</f>
        <v>8</v>
      </c>
      <c r="I149" s="9">
        <f>'Dci (H.V)'!F26</f>
        <v>24</v>
      </c>
    </row>
    <row r="150" spans="1:9" x14ac:dyDescent="0.3">
      <c r="A150" s="12">
        <f>'Dci (H.V)'!B21</f>
        <v>0</v>
      </c>
      <c r="B150" s="3" t="s">
        <v>33</v>
      </c>
      <c r="C150" s="18">
        <f>'Dci (H.V)'!E21</f>
        <v>0</v>
      </c>
      <c r="D150" s="9">
        <f>'Dci (H.V)'!F21</f>
        <v>0</v>
      </c>
      <c r="F150" s="12" t="str">
        <f>'Dci (H.V)'!B27</f>
        <v>Valeš Matěj</v>
      </c>
      <c r="G150" s="3" t="s">
        <v>33</v>
      </c>
      <c r="H150" s="18">
        <f>'Dci (H.V)'!E27</f>
        <v>9</v>
      </c>
      <c r="I150" s="9">
        <f>'Dci (H.V)'!F27</f>
        <v>70</v>
      </c>
    </row>
    <row r="151" spans="1:9" ht="15" thickBot="1" x14ac:dyDescent="0.35">
      <c r="A151" s="10"/>
    </row>
    <row r="152" spans="1:9" x14ac:dyDescent="0.3">
      <c r="A152" s="88" t="str">
        <f>'Dci (H.V)'!L12</f>
        <v>Obchodní akademie TGM J. Hradec "A"</v>
      </c>
      <c r="B152" s="89"/>
      <c r="C152" s="89"/>
      <c r="D152" s="90"/>
      <c r="F152" s="88" t="str">
        <f>'Dci (H.V)'!L13</f>
        <v>Obchodní akademie TGM J. Hradec "B"</v>
      </c>
      <c r="G152" s="89"/>
      <c r="H152" s="89"/>
      <c r="I152" s="90"/>
    </row>
    <row r="153" spans="1:9" ht="15" thickBot="1" x14ac:dyDescent="0.35">
      <c r="A153" s="91"/>
      <c r="B153" s="92"/>
      <c r="C153" s="92"/>
      <c r="D153" s="93"/>
      <c r="F153" s="91"/>
      <c r="G153" s="92"/>
      <c r="H153" s="92"/>
      <c r="I153" s="93"/>
    </row>
    <row r="154" spans="1:9" ht="15" thickBot="1" x14ac:dyDescent="0.35">
      <c r="A154" s="7" t="s">
        <v>10</v>
      </c>
      <c r="B154" s="7" t="s">
        <v>11</v>
      </c>
      <c r="C154" s="7" t="s">
        <v>9</v>
      </c>
      <c r="D154" s="7" t="s">
        <v>3</v>
      </c>
      <c r="F154" s="7" t="s">
        <v>10</v>
      </c>
      <c r="G154" s="7" t="s">
        <v>11</v>
      </c>
      <c r="H154" s="7" t="s">
        <v>9</v>
      </c>
      <c r="I154" s="7" t="s">
        <v>3</v>
      </c>
    </row>
    <row r="155" spans="1:9" x14ac:dyDescent="0.3">
      <c r="A155" s="12" t="str">
        <f>'Dci (H.V)'!B28</f>
        <v>Bednář Jan</v>
      </c>
      <c r="B155" s="8" t="s">
        <v>33</v>
      </c>
      <c r="C155" s="18">
        <f>'Dci (H.V)'!E28</f>
        <v>9</v>
      </c>
      <c r="D155" s="9">
        <f>'Dci (H.V)'!F28</f>
        <v>35</v>
      </c>
      <c r="F155" s="12" t="str">
        <f>'Dci (H.V)'!B34</f>
        <v>Kučera Vít</v>
      </c>
      <c r="G155" s="8" t="s">
        <v>33</v>
      </c>
      <c r="H155" s="18">
        <f>'Dci (H.V)'!E34</f>
        <v>7</v>
      </c>
      <c r="I155" s="9">
        <f>'Dci (H.V)'!F34</f>
        <v>44</v>
      </c>
    </row>
    <row r="156" spans="1:9" x14ac:dyDescent="0.3">
      <c r="A156" s="12" t="str">
        <f>'Dci (H.V)'!B29</f>
        <v>Buchta Vojtěch</v>
      </c>
      <c r="B156" s="3" t="s">
        <v>33</v>
      </c>
      <c r="C156" s="18">
        <f>'Dci (H.V)'!E29</f>
        <v>10</v>
      </c>
      <c r="D156" s="9">
        <f>'Dci (H.V)'!F29</f>
        <v>34</v>
      </c>
      <c r="F156" s="12" t="str">
        <f>'Dci (H.V)'!B35</f>
        <v>Březina Adam</v>
      </c>
      <c r="G156" s="3" t="s">
        <v>33</v>
      </c>
      <c r="H156" s="18">
        <f>'Dci (H.V)'!E35</f>
        <v>7</v>
      </c>
      <c r="I156" s="9">
        <f>'Dci (H.V)'!F35</f>
        <v>99</v>
      </c>
    </row>
    <row r="157" spans="1:9" x14ac:dyDescent="0.3">
      <c r="A157" s="12" t="str">
        <f>'Dci (H.V)'!B30</f>
        <v>Holoubek Daniel</v>
      </c>
      <c r="B157" s="3" t="s">
        <v>33</v>
      </c>
      <c r="C157" s="18">
        <f>'Dci (H.V)'!E30</f>
        <v>8</v>
      </c>
      <c r="D157" s="9">
        <f>'Dci (H.V)'!F30</f>
        <v>26</v>
      </c>
      <c r="F157" s="12" t="str">
        <f>'Dci (H.V)'!B36</f>
        <v>Kovalčík Jan</v>
      </c>
      <c r="G157" s="3" t="s">
        <v>33</v>
      </c>
      <c r="H157" s="18">
        <f>'Dci (H.V)'!E36</f>
        <v>7</v>
      </c>
      <c r="I157" s="9">
        <f>'Dci (H.V)'!F36</f>
        <v>79</v>
      </c>
    </row>
    <row r="158" spans="1:9" x14ac:dyDescent="0.3">
      <c r="A158" s="12" t="str">
        <f>'Dci (H.V)'!B31</f>
        <v>Dvořák Tomáš</v>
      </c>
      <c r="B158" s="3" t="s">
        <v>33</v>
      </c>
      <c r="C158" s="18">
        <f>'Dci (H.V)'!E31</f>
        <v>9</v>
      </c>
      <c r="D158" s="9">
        <f>'Dci (H.V)'!F31</f>
        <v>47</v>
      </c>
      <c r="F158" s="12" t="str">
        <f>'Dci (H.V)'!B37</f>
        <v>Dočekal Lukáš</v>
      </c>
      <c r="G158" s="3" t="s">
        <v>33</v>
      </c>
      <c r="H158" s="18">
        <f>'Dci (H.V)'!E37</f>
        <v>9</v>
      </c>
      <c r="I158" s="9">
        <f>'Dci (H.V)'!F37</f>
        <v>55</v>
      </c>
    </row>
    <row r="159" spans="1:9" x14ac:dyDescent="0.3">
      <c r="A159" s="12" t="str">
        <f>'Dci (H.V)'!B32</f>
        <v>Píša Šimon</v>
      </c>
      <c r="B159" s="3" t="s">
        <v>33</v>
      </c>
      <c r="C159" s="18">
        <f>'Dci (H.V)'!E32</f>
        <v>9</v>
      </c>
      <c r="D159" s="9">
        <f>'Dci (H.V)'!F32</f>
        <v>25</v>
      </c>
      <c r="F159" s="12">
        <f>'Dci (H.V)'!B38</f>
        <v>0</v>
      </c>
      <c r="G159" s="3" t="s">
        <v>33</v>
      </c>
      <c r="H159" s="18">
        <f>'Dci (H.V)'!E38</f>
        <v>0</v>
      </c>
      <c r="I159" s="9">
        <f>'Dci (H.V)'!F38</f>
        <v>0</v>
      </c>
    </row>
    <row r="160" spans="1:9" x14ac:dyDescent="0.3">
      <c r="A160" s="12">
        <f>'Dci (H.V)'!B33</f>
        <v>0</v>
      </c>
      <c r="B160" s="3" t="s">
        <v>33</v>
      </c>
      <c r="C160" s="18">
        <f>'Dci (H.V)'!E33</f>
        <v>0</v>
      </c>
      <c r="D160" s="9">
        <f>'Dci (H.V)'!F33</f>
        <v>0</v>
      </c>
      <c r="F160" s="12">
        <f>'Dci (H.V)'!B39</f>
        <v>0</v>
      </c>
      <c r="G160" s="3" t="s">
        <v>33</v>
      </c>
      <c r="H160" s="18">
        <f>'Dci (H.V)'!E39</f>
        <v>0</v>
      </c>
      <c r="I160" s="9">
        <f>'Dci (H.V)'!F39</f>
        <v>0</v>
      </c>
    </row>
    <row r="161" spans="1:9" ht="15" thickBot="1" x14ac:dyDescent="0.35"/>
    <row r="162" spans="1:9" x14ac:dyDescent="0.3">
      <c r="A162" s="88" t="str">
        <f>'Dci (H.V)'!L14</f>
        <v>SOU zemědělské a služeb Dačice</v>
      </c>
      <c r="B162" s="89"/>
      <c r="C162" s="89"/>
      <c r="D162" s="90"/>
      <c r="F162" s="88">
        <f>'Dci (H.V)'!L15</f>
        <v>0</v>
      </c>
      <c r="G162" s="89"/>
      <c r="H162" s="89"/>
      <c r="I162" s="90"/>
    </row>
    <row r="163" spans="1:9" ht="15" thickBot="1" x14ac:dyDescent="0.35">
      <c r="A163" s="91"/>
      <c r="B163" s="92"/>
      <c r="C163" s="92"/>
      <c r="D163" s="93"/>
      <c r="F163" s="91"/>
      <c r="G163" s="92"/>
      <c r="H163" s="92"/>
      <c r="I163" s="93"/>
    </row>
    <row r="164" spans="1:9" ht="15" thickBot="1" x14ac:dyDescent="0.35">
      <c r="A164" s="7" t="s">
        <v>10</v>
      </c>
      <c r="B164" s="7" t="s">
        <v>11</v>
      </c>
      <c r="C164" s="7" t="s">
        <v>9</v>
      </c>
      <c r="D164" s="7" t="s">
        <v>3</v>
      </c>
      <c r="F164" s="7" t="s">
        <v>10</v>
      </c>
      <c r="G164" s="7" t="s">
        <v>11</v>
      </c>
      <c r="H164" s="7" t="s">
        <v>9</v>
      </c>
      <c r="I164" s="7" t="s">
        <v>3</v>
      </c>
    </row>
    <row r="165" spans="1:9" x14ac:dyDescent="0.3">
      <c r="A165" s="12" t="str">
        <f>'Dci (H.V)'!B40</f>
        <v>Rečný Daniel</v>
      </c>
      <c r="B165" s="8" t="s">
        <v>33</v>
      </c>
      <c r="C165" s="18">
        <f>'Dci (H.V)'!E40</f>
        <v>8</v>
      </c>
      <c r="D165" s="9">
        <f>'Dci (H.V)'!F40</f>
        <v>12</v>
      </c>
      <c r="F165" s="12">
        <f>'Dci (H.V)'!B46</f>
        <v>0</v>
      </c>
      <c r="G165" s="8" t="s">
        <v>33</v>
      </c>
      <c r="H165" s="18">
        <f>'Dci (H.V)'!E46</f>
        <v>0</v>
      </c>
      <c r="I165" s="9">
        <f>'Dci (H.V)'!F46</f>
        <v>0</v>
      </c>
    </row>
    <row r="166" spans="1:9" x14ac:dyDescent="0.3">
      <c r="A166" s="12">
        <f>'Dci (H.V)'!B41</f>
        <v>0</v>
      </c>
      <c r="B166" s="3" t="s">
        <v>33</v>
      </c>
      <c r="C166" s="18">
        <f>'Dci (H.V)'!E41</f>
        <v>0</v>
      </c>
      <c r="D166" s="9">
        <f>'Dci (H.V)'!F41</f>
        <v>0</v>
      </c>
      <c r="F166" s="12">
        <f>'Dci (H.V)'!B47</f>
        <v>0</v>
      </c>
      <c r="G166" s="3" t="s">
        <v>33</v>
      </c>
      <c r="H166" s="18">
        <f>'Dci (H.V)'!E47</f>
        <v>0</v>
      </c>
      <c r="I166" s="9">
        <f>'Dci (H.V)'!F47</f>
        <v>0</v>
      </c>
    </row>
    <row r="167" spans="1:9" x14ac:dyDescent="0.3">
      <c r="A167" s="12">
        <f>'Dci (H.V)'!B42</f>
        <v>0</v>
      </c>
      <c r="B167" s="3" t="s">
        <v>33</v>
      </c>
      <c r="C167" s="18">
        <f>'Dci (H.V)'!E42</f>
        <v>0</v>
      </c>
      <c r="D167" s="9">
        <f>'Dci (H.V)'!F42</f>
        <v>0</v>
      </c>
      <c r="F167" s="12">
        <f>'Dci (H.V)'!B48</f>
        <v>0</v>
      </c>
      <c r="G167" s="3" t="s">
        <v>33</v>
      </c>
      <c r="H167" s="18">
        <f>'Dci (H.V)'!E48</f>
        <v>0</v>
      </c>
      <c r="I167" s="9">
        <f>'Dci (H.V)'!F48</f>
        <v>0</v>
      </c>
    </row>
    <row r="168" spans="1:9" x14ac:dyDescent="0.3">
      <c r="A168" s="12">
        <f>'Dci (H.V)'!B43</f>
        <v>0</v>
      </c>
      <c r="B168" s="3" t="s">
        <v>33</v>
      </c>
      <c r="C168" s="18">
        <f>'Dci (H.V)'!E43</f>
        <v>0</v>
      </c>
      <c r="D168" s="9">
        <f>'Dci (H.V)'!F43</f>
        <v>0</v>
      </c>
      <c r="F168" s="12">
        <f>'Dci (H.V)'!B49</f>
        <v>0</v>
      </c>
      <c r="G168" s="3" t="s">
        <v>33</v>
      </c>
      <c r="H168" s="18">
        <f>'Dci (H.V)'!E49</f>
        <v>0</v>
      </c>
      <c r="I168" s="9">
        <f>'Dci (H.V)'!F49</f>
        <v>0</v>
      </c>
    </row>
    <row r="169" spans="1:9" x14ac:dyDescent="0.3">
      <c r="A169" s="12">
        <f>'Dci (H.V)'!B44</f>
        <v>0</v>
      </c>
      <c r="B169" s="3" t="s">
        <v>33</v>
      </c>
      <c r="C169" s="18">
        <f>'Dci (H.V)'!E44</f>
        <v>0</v>
      </c>
      <c r="D169" s="9">
        <f>'Dci (H.V)'!F44</f>
        <v>0</v>
      </c>
      <c r="F169" s="12">
        <f>'Dci (H.V)'!B50</f>
        <v>0</v>
      </c>
      <c r="G169" s="3" t="s">
        <v>33</v>
      </c>
      <c r="H169" s="18">
        <f>'Dci (H.V)'!E50</f>
        <v>0</v>
      </c>
      <c r="I169" s="9">
        <f>'Dci (H.V)'!F50</f>
        <v>0</v>
      </c>
    </row>
    <row r="170" spans="1:9" x14ac:dyDescent="0.3">
      <c r="A170" s="12">
        <f>'Dci (H.V)'!B45</f>
        <v>0</v>
      </c>
      <c r="B170" s="3" t="s">
        <v>33</v>
      </c>
      <c r="C170" s="18">
        <f>'Dci (H.V)'!E45</f>
        <v>0</v>
      </c>
      <c r="D170" s="9">
        <f>'Dci (H.V)'!F45</f>
        <v>0</v>
      </c>
      <c r="F170" s="12">
        <f>'Dci (H.V)'!B51</f>
        <v>0</v>
      </c>
      <c r="G170" s="3" t="s">
        <v>33</v>
      </c>
      <c r="H170" s="18">
        <f>'Dci (H.V)'!E51</f>
        <v>0</v>
      </c>
      <c r="I170" s="9">
        <f>'Dci (H.V)'!F51</f>
        <v>0</v>
      </c>
    </row>
    <row r="171" spans="1:9" ht="15" thickBot="1" x14ac:dyDescent="0.35"/>
    <row r="172" spans="1:9" x14ac:dyDescent="0.3">
      <c r="A172" s="88">
        <f>'Dci (H.V)'!L16</f>
        <v>0</v>
      </c>
      <c r="B172" s="89"/>
      <c r="C172" s="89"/>
      <c r="D172" s="90"/>
      <c r="F172" s="88">
        <f>'Dci (H.V)'!L17</f>
        <v>0</v>
      </c>
      <c r="G172" s="89"/>
      <c r="H172" s="89"/>
      <c r="I172" s="90"/>
    </row>
    <row r="173" spans="1:9" ht="15" thickBot="1" x14ac:dyDescent="0.35">
      <c r="A173" s="91"/>
      <c r="B173" s="92"/>
      <c r="C173" s="92"/>
      <c r="D173" s="93"/>
      <c r="F173" s="91"/>
      <c r="G173" s="92"/>
      <c r="H173" s="92"/>
      <c r="I173" s="93"/>
    </row>
    <row r="174" spans="1:9" ht="15" thickBot="1" x14ac:dyDescent="0.35">
      <c r="A174" s="7" t="s">
        <v>10</v>
      </c>
      <c r="B174" s="7" t="s">
        <v>11</v>
      </c>
      <c r="C174" s="7" t="s">
        <v>9</v>
      </c>
      <c r="D174" s="7" t="s">
        <v>3</v>
      </c>
      <c r="F174" s="7" t="s">
        <v>10</v>
      </c>
      <c r="G174" s="7" t="s">
        <v>11</v>
      </c>
      <c r="H174" s="7" t="s">
        <v>9</v>
      </c>
      <c r="I174" s="7" t="s">
        <v>3</v>
      </c>
    </row>
    <row r="175" spans="1:9" x14ac:dyDescent="0.3">
      <c r="A175" s="12">
        <f>'Dci (H.V)'!B52</f>
        <v>0</v>
      </c>
      <c r="B175" s="8" t="s">
        <v>33</v>
      </c>
      <c r="C175" s="18">
        <f>'Dci (H.V)'!E52</f>
        <v>0</v>
      </c>
      <c r="D175" s="9">
        <f>'Dci (H.V)'!F52</f>
        <v>0</v>
      </c>
      <c r="F175" s="12">
        <f>'Dci (H.V)'!B58</f>
        <v>0</v>
      </c>
      <c r="G175" s="8" t="s">
        <v>33</v>
      </c>
      <c r="H175" s="18">
        <f>'Dci (H.V)'!E58</f>
        <v>0</v>
      </c>
      <c r="I175" s="9">
        <f>'Dci (H.V)'!F58</f>
        <v>0</v>
      </c>
    </row>
    <row r="176" spans="1:9" x14ac:dyDescent="0.3">
      <c r="A176" s="12">
        <f>'Dci (H.V)'!B53</f>
        <v>0</v>
      </c>
      <c r="B176" s="3" t="s">
        <v>33</v>
      </c>
      <c r="C176" s="18">
        <f>'Dci (H.V)'!E53</f>
        <v>0</v>
      </c>
      <c r="D176" s="9">
        <f>'Dci (H.V)'!F53</f>
        <v>0</v>
      </c>
      <c r="F176" s="12">
        <f>'Dci (H.V)'!B59</f>
        <v>0</v>
      </c>
      <c r="G176" s="3" t="s">
        <v>33</v>
      </c>
      <c r="H176" s="18">
        <f>'Dci (H.V)'!E59</f>
        <v>0</v>
      </c>
      <c r="I176" s="9">
        <f>'Dci (H.V)'!F59</f>
        <v>0</v>
      </c>
    </row>
    <row r="177" spans="1:9" x14ac:dyDescent="0.3">
      <c r="A177" s="12">
        <f>'Dci (H.V)'!B54</f>
        <v>0</v>
      </c>
      <c r="B177" s="3" t="s">
        <v>33</v>
      </c>
      <c r="C177" s="18">
        <f>'Dci (H.V)'!E54</f>
        <v>0</v>
      </c>
      <c r="D177" s="9">
        <f>'Dci (H.V)'!F54</f>
        <v>0</v>
      </c>
      <c r="F177" s="12">
        <f>'Dci (H.V)'!B60</f>
        <v>0</v>
      </c>
      <c r="G177" s="3" t="s">
        <v>33</v>
      </c>
      <c r="H177" s="18">
        <f>'Dci (H.V)'!E60</f>
        <v>0</v>
      </c>
      <c r="I177" s="9">
        <f>'Dci (H.V)'!F60</f>
        <v>0</v>
      </c>
    </row>
    <row r="178" spans="1:9" x14ac:dyDescent="0.3">
      <c r="A178" s="12">
        <f>'Dci (H.V)'!B55</f>
        <v>0</v>
      </c>
      <c r="B178" s="3" t="s">
        <v>33</v>
      </c>
      <c r="C178" s="18">
        <f>'Dci (H.V)'!E55</f>
        <v>0</v>
      </c>
      <c r="D178" s="9">
        <f>'Dci (H.V)'!F55</f>
        <v>0</v>
      </c>
      <c r="F178" s="12">
        <f>'Dci (H.V)'!B61</f>
        <v>0</v>
      </c>
      <c r="G178" s="3" t="s">
        <v>33</v>
      </c>
      <c r="H178" s="18">
        <f>'Dci (H.V)'!E61</f>
        <v>0</v>
      </c>
      <c r="I178" s="9">
        <f>'Dci (H.V)'!F61</f>
        <v>0</v>
      </c>
    </row>
    <row r="179" spans="1:9" x14ac:dyDescent="0.3">
      <c r="A179" s="12">
        <f>'Dci (H.V)'!B56</f>
        <v>0</v>
      </c>
      <c r="B179" s="3" t="s">
        <v>33</v>
      </c>
      <c r="C179" s="18">
        <f>'Dci (H.V)'!E56</f>
        <v>0</v>
      </c>
      <c r="D179" s="9">
        <f>'Dci (H.V)'!F56</f>
        <v>0</v>
      </c>
      <c r="F179" s="12">
        <f>'Dci (H.V)'!B62</f>
        <v>0</v>
      </c>
      <c r="G179" s="3" t="s">
        <v>33</v>
      </c>
      <c r="H179" s="18">
        <f>'Dci (H.V)'!E62</f>
        <v>0</v>
      </c>
      <c r="I179" s="9">
        <f>'Dci (H.V)'!F62</f>
        <v>0</v>
      </c>
    </row>
    <row r="180" spans="1:9" x14ac:dyDescent="0.3">
      <c r="A180" s="12">
        <f>'Dci (H.V)'!B57</f>
        <v>0</v>
      </c>
      <c r="B180" s="3" t="s">
        <v>33</v>
      </c>
      <c r="C180" s="18">
        <f>'Dci (H.V)'!E57</f>
        <v>0</v>
      </c>
      <c r="D180" s="9">
        <f>'Dci (H.V)'!F57</f>
        <v>0</v>
      </c>
      <c r="F180" s="12">
        <f>'Dci (H.V)'!B63</f>
        <v>0</v>
      </c>
      <c r="G180" s="3" t="s">
        <v>33</v>
      </c>
      <c r="H180" s="18">
        <f>'Dci (H.V)'!E63</f>
        <v>0</v>
      </c>
      <c r="I180" s="9">
        <f>'Dci (H.V)'!F63</f>
        <v>0</v>
      </c>
    </row>
    <row r="181" spans="1:9" ht="15" thickBot="1" x14ac:dyDescent="0.35"/>
    <row r="182" spans="1:9" x14ac:dyDescent="0.3">
      <c r="A182" s="88">
        <f>'Dci (H.V)'!L18</f>
        <v>0</v>
      </c>
      <c r="B182" s="89"/>
      <c r="C182" s="89"/>
      <c r="D182" s="90"/>
      <c r="F182" s="88">
        <f>'Dci (H.V)'!L19</f>
        <v>0</v>
      </c>
      <c r="G182" s="89"/>
      <c r="H182" s="89"/>
      <c r="I182" s="90"/>
    </row>
    <row r="183" spans="1:9" ht="15" thickBot="1" x14ac:dyDescent="0.35">
      <c r="A183" s="91"/>
      <c r="B183" s="92"/>
      <c r="C183" s="92"/>
      <c r="D183" s="93"/>
      <c r="F183" s="91"/>
      <c r="G183" s="92"/>
      <c r="H183" s="92"/>
      <c r="I183" s="93"/>
    </row>
    <row r="184" spans="1:9" ht="15" thickBot="1" x14ac:dyDescent="0.35">
      <c r="A184" s="7" t="s">
        <v>10</v>
      </c>
      <c r="B184" s="7" t="s">
        <v>11</v>
      </c>
      <c r="C184" s="7" t="s">
        <v>9</v>
      </c>
      <c r="D184" s="7" t="s">
        <v>3</v>
      </c>
      <c r="F184" s="7" t="s">
        <v>10</v>
      </c>
      <c r="G184" s="7" t="s">
        <v>11</v>
      </c>
      <c r="H184" s="7" t="s">
        <v>9</v>
      </c>
      <c r="I184" s="7" t="s">
        <v>3</v>
      </c>
    </row>
    <row r="185" spans="1:9" x14ac:dyDescent="0.3">
      <c r="A185" s="12">
        <f>'Dci (H.V)'!B64</f>
        <v>0</v>
      </c>
      <c r="B185" s="8" t="s">
        <v>33</v>
      </c>
      <c r="C185" s="18">
        <f>'Dci (H.V)'!E64</f>
        <v>0</v>
      </c>
      <c r="D185" s="9">
        <f>'Dci (H.V)'!F64</f>
        <v>0</v>
      </c>
      <c r="F185" s="12">
        <f>'Dci (H.V)'!B70</f>
        <v>0</v>
      </c>
      <c r="G185" s="8" t="s">
        <v>33</v>
      </c>
      <c r="H185" s="18">
        <f>'Dci (H.V)'!E70</f>
        <v>0</v>
      </c>
      <c r="I185" s="9">
        <f>'Dci (H.V)'!F70</f>
        <v>0</v>
      </c>
    </row>
    <row r="186" spans="1:9" x14ac:dyDescent="0.3">
      <c r="A186" s="12">
        <f>'Dci (H.V)'!B65</f>
        <v>0</v>
      </c>
      <c r="B186" s="3" t="s">
        <v>33</v>
      </c>
      <c r="C186" s="18">
        <f>'Dci (H.V)'!E65</f>
        <v>0</v>
      </c>
      <c r="D186" s="9">
        <f>'Dci (H.V)'!F65</f>
        <v>0</v>
      </c>
      <c r="F186" s="12">
        <f>'Dci (H.V)'!B71</f>
        <v>0</v>
      </c>
      <c r="G186" s="3" t="s">
        <v>33</v>
      </c>
      <c r="H186" s="18">
        <f>'Dci (H.V)'!E71</f>
        <v>0</v>
      </c>
      <c r="I186" s="9">
        <f>'Dci (H.V)'!F71</f>
        <v>0</v>
      </c>
    </row>
    <row r="187" spans="1:9" x14ac:dyDescent="0.3">
      <c r="A187" s="12">
        <f>'Dci (H.V)'!B66</f>
        <v>0</v>
      </c>
      <c r="B187" s="3" t="s">
        <v>33</v>
      </c>
      <c r="C187" s="18">
        <f>'Dci (H.V)'!E66</f>
        <v>0</v>
      </c>
      <c r="D187" s="9">
        <f>'Dci (H.V)'!F66</f>
        <v>0</v>
      </c>
      <c r="F187" s="12">
        <f>'Dci (H.V)'!B72</f>
        <v>0</v>
      </c>
      <c r="G187" s="3" t="s">
        <v>33</v>
      </c>
      <c r="H187" s="18">
        <f>'Dci (H.V)'!E72</f>
        <v>0</v>
      </c>
      <c r="I187" s="9">
        <f>'Dci (H.V)'!F72</f>
        <v>0</v>
      </c>
    </row>
    <row r="188" spans="1:9" x14ac:dyDescent="0.3">
      <c r="A188" s="12">
        <f>'Dci (H.V)'!B67</f>
        <v>0</v>
      </c>
      <c r="B188" s="3" t="s">
        <v>33</v>
      </c>
      <c r="C188" s="18">
        <f>'Dci (H.V)'!E67</f>
        <v>0</v>
      </c>
      <c r="D188" s="9">
        <f>'Dci (H.V)'!F67</f>
        <v>0</v>
      </c>
      <c r="F188" s="12">
        <f>'Dci (H.V)'!B73</f>
        <v>0</v>
      </c>
      <c r="G188" s="3" t="s">
        <v>33</v>
      </c>
      <c r="H188" s="18">
        <f>'Dci (H.V)'!E73</f>
        <v>0</v>
      </c>
      <c r="I188" s="9">
        <f>'Dci (H.V)'!F73</f>
        <v>0</v>
      </c>
    </row>
    <row r="189" spans="1:9" x14ac:dyDescent="0.3">
      <c r="A189" s="12">
        <f>'Dci (H.V)'!B68</f>
        <v>0</v>
      </c>
      <c r="B189" s="3" t="s">
        <v>33</v>
      </c>
      <c r="C189" s="18">
        <f>'Dci (H.V)'!E68</f>
        <v>0</v>
      </c>
      <c r="D189" s="9">
        <f>'Dci (H.V)'!F68</f>
        <v>0</v>
      </c>
      <c r="F189" s="12">
        <f>'Dci (H.V)'!B74</f>
        <v>0</v>
      </c>
      <c r="G189" s="3" t="s">
        <v>33</v>
      </c>
      <c r="H189" s="18">
        <f>'Dci (H.V)'!E74</f>
        <v>0</v>
      </c>
      <c r="I189" s="9">
        <f>'Dci (H.V)'!F74</f>
        <v>0</v>
      </c>
    </row>
    <row r="190" spans="1:9" x14ac:dyDescent="0.3">
      <c r="A190" s="12">
        <f>'Dci (H.V)'!B69</f>
        <v>0</v>
      </c>
      <c r="B190" s="3" t="s">
        <v>33</v>
      </c>
      <c r="C190" s="18">
        <f>'Dci (H.V)'!E69</f>
        <v>0</v>
      </c>
      <c r="D190" s="9">
        <f>'Dci (H.V)'!F69</f>
        <v>0</v>
      </c>
      <c r="F190" s="12">
        <f>'Dci (H.V)'!B75</f>
        <v>0</v>
      </c>
      <c r="G190" s="3" t="s">
        <v>33</v>
      </c>
      <c r="H190" s="18">
        <f>'Dci (H.V)'!E75</f>
        <v>0</v>
      </c>
      <c r="I190" s="9">
        <f>'Dci (H.V)'!F75</f>
        <v>0</v>
      </c>
    </row>
  </sheetData>
  <sheetProtection sheet="1" objects="1" scenarios="1"/>
  <mergeCells count="40">
    <mergeCell ref="A182:D183"/>
    <mergeCell ref="F182:I183"/>
    <mergeCell ref="A132:D133"/>
    <mergeCell ref="F132:I133"/>
    <mergeCell ref="F54:I55"/>
    <mergeCell ref="F118:I119"/>
    <mergeCell ref="A172:D173"/>
    <mergeCell ref="F172:I173"/>
    <mergeCell ref="A24:D25"/>
    <mergeCell ref="F24:I25"/>
    <mergeCell ref="A162:D163"/>
    <mergeCell ref="F162:I163"/>
    <mergeCell ref="M4:N5"/>
    <mergeCell ref="A65:I66"/>
    <mergeCell ref="A142:D143"/>
    <mergeCell ref="F142:I143"/>
    <mergeCell ref="A152:D153"/>
    <mergeCell ref="A129:I130"/>
    <mergeCell ref="F152:I153"/>
    <mergeCell ref="A44:D45"/>
    <mergeCell ref="F44:I45"/>
    <mergeCell ref="A54:D55"/>
    <mergeCell ref="A108:D109"/>
    <mergeCell ref="F108:I109"/>
    <mergeCell ref="A1:I2"/>
    <mergeCell ref="A34:D35"/>
    <mergeCell ref="F34:I35"/>
    <mergeCell ref="F88:I89"/>
    <mergeCell ref="A118:D119"/>
    <mergeCell ref="A78:D79"/>
    <mergeCell ref="A98:D99"/>
    <mergeCell ref="F98:I99"/>
    <mergeCell ref="F78:I79"/>
    <mergeCell ref="A88:D89"/>
    <mergeCell ref="A68:D69"/>
    <mergeCell ref="F68:I69"/>
    <mergeCell ref="A4:D5"/>
    <mergeCell ref="F4:I5"/>
    <mergeCell ref="A14:D15"/>
    <mergeCell ref="F14:I15"/>
  </mergeCells>
  <pageMargins left="0.51181102362204722" right="0.51181102362204722" top="0.55118110236220474" bottom="0.55118110236220474" header="0.31496062992125984" footer="0.31496062992125984"/>
  <pageSetup paperSize="9" scale="52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DB9D5-8AD7-4D89-8220-7E1A2E89CE2C}">
  <dimension ref="B1:C12"/>
  <sheetViews>
    <sheetView workbookViewId="0">
      <selection activeCell="C4" sqref="C4"/>
    </sheetView>
  </sheetViews>
  <sheetFormatPr defaultRowHeight="14.4" x14ac:dyDescent="0.3"/>
  <cols>
    <col min="2" max="2" width="29.21875" customWidth="1"/>
    <col min="3" max="3" width="56.33203125" customWidth="1"/>
  </cols>
  <sheetData>
    <row r="1" spans="2:3" x14ac:dyDescent="0.3">
      <c r="B1" s="102" t="s">
        <v>318</v>
      </c>
      <c r="C1" s="102"/>
    </row>
    <row r="2" spans="2:3" ht="15" thickBot="1" x14ac:dyDescent="0.35">
      <c r="B2" s="103"/>
      <c r="C2" s="103"/>
    </row>
    <row r="3" spans="2:3" x14ac:dyDescent="0.3">
      <c r="B3" s="14" t="s">
        <v>304</v>
      </c>
      <c r="C3" s="60" t="s">
        <v>359</v>
      </c>
    </row>
    <row r="4" spans="2:3" x14ac:dyDescent="0.3">
      <c r="B4" s="14" t="s">
        <v>305</v>
      </c>
      <c r="C4" s="61">
        <v>45931</v>
      </c>
    </row>
    <row r="5" spans="2:3" x14ac:dyDescent="0.3">
      <c r="B5" s="14" t="s">
        <v>306</v>
      </c>
      <c r="C5" s="60" t="s">
        <v>314</v>
      </c>
    </row>
    <row r="6" spans="2:3" x14ac:dyDescent="0.3">
      <c r="B6" s="14" t="s">
        <v>307</v>
      </c>
      <c r="C6" s="60" t="s">
        <v>315</v>
      </c>
    </row>
    <row r="7" spans="2:3" x14ac:dyDescent="0.3">
      <c r="B7" s="14" t="s">
        <v>308</v>
      </c>
      <c r="C7" s="60" t="s">
        <v>316</v>
      </c>
    </row>
    <row r="8" spans="2:3" x14ac:dyDescent="0.3">
      <c r="B8" s="14" t="s">
        <v>309</v>
      </c>
      <c r="C8" s="60" t="s">
        <v>316</v>
      </c>
    </row>
    <row r="9" spans="2:3" x14ac:dyDescent="0.3">
      <c r="B9" s="14" t="s">
        <v>310</v>
      </c>
      <c r="C9" s="60" t="s">
        <v>317</v>
      </c>
    </row>
    <row r="10" spans="2:3" x14ac:dyDescent="0.3">
      <c r="B10" s="14" t="s">
        <v>311</v>
      </c>
      <c r="C10" s="60" t="s">
        <v>317</v>
      </c>
    </row>
    <row r="11" spans="2:3" x14ac:dyDescent="0.3">
      <c r="B11" s="14" t="s">
        <v>312</v>
      </c>
      <c r="C11" s="60" t="s">
        <v>317</v>
      </c>
    </row>
    <row r="12" spans="2:3" x14ac:dyDescent="0.3">
      <c r="B12" s="14" t="s">
        <v>313</v>
      </c>
      <c r="C12" s="60" t="s">
        <v>317</v>
      </c>
    </row>
  </sheetData>
  <sheetProtection sheet="1" objects="1" scenarios="1"/>
  <mergeCells count="1">
    <mergeCell ref="B1:C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4</vt:i4>
      </vt:variant>
    </vt:vector>
  </HeadingPairs>
  <TitlesOfParts>
    <vt:vector size="13" baseType="lpstr">
      <vt:lpstr>Žkm (D.III)</vt:lpstr>
      <vt:lpstr>Žcm (H.III)</vt:lpstr>
      <vt:lpstr>Žky (D.IV)</vt:lpstr>
      <vt:lpstr>Žci (H.IV)</vt:lpstr>
      <vt:lpstr>Dky (D.V)</vt:lpstr>
      <vt:lpstr>Dci (H.V)</vt:lpstr>
      <vt:lpstr>SČ - přehled školy Dívky</vt:lpstr>
      <vt:lpstr>SČ - přehled školy Hoši</vt:lpstr>
      <vt:lpstr>Informace o závodě</vt:lpstr>
      <vt:lpstr>'Žci (H.IV)'!Názvy_tisku</vt:lpstr>
      <vt:lpstr>'Žcm (H.III)'!Názvy_tisku</vt:lpstr>
      <vt:lpstr>'Žkm (D.III)'!Názvy_tisku</vt:lpstr>
      <vt:lpstr>'Žky (D.IV)'!Názvy_tisku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2025-10-01T10:49:03Z</cp:lastPrinted>
  <dcterms:created xsi:type="dcterms:W3CDTF">2021-10-06T20:23:42Z</dcterms:created>
  <dcterms:modified xsi:type="dcterms:W3CDTF">2025-10-01T12:41:57Z</dcterms:modified>
</cp:coreProperties>
</file>