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Atletický Jindřicháč\Podzim 2019\"/>
    </mc:Choice>
  </mc:AlternateContent>
  <bookViews>
    <workbookView xWindow="0" yWindow="0" windowWidth="20490" windowHeight="7620" tabRatio="892"/>
  </bookViews>
  <sheets>
    <sheet name="Pří I - H" sheetId="1" r:id="rId1"/>
    <sheet name="Pří I - D" sheetId="2" r:id="rId2"/>
    <sheet name="Pří II - H" sheetId="3" r:id="rId3"/>
    <sheet name="Pří II - D" sheetId="4" r:id="rId4"/>
    <sheet name="Pří III - H" sheetId="5" r:id="rId5"/>
    <sheet name="Pří III - D" sheetId="6" r:id="rId6"/>
    <sheet name="Ml Žci" sheetId="7" r:id="rId7"/>
    <sheet name="Ml Žky" sheetId="8" r:id="rId8"/>
    <sheet name="Žci" sheetId="9" r:id="rId9"/>
    <sheet name="Žky" sheetId="10" r:id="rId10"/>
    <sheet name="Dor" sheetId="11" r:id="rId11"/>
    <sheet name="Jun" sheetId="12" r:id="rId12"/>
    <sheet name="Dosp" sheetId="13" r:id="rId13"/>
    <sheet name="Hend" sheetId="14" r:id="rId14"/>
    <sheet name="Vítr - běhy" sheetId="22" r:id="rId15"/>
    <sheet name="Vítr - dálka" sheetId="23" r:id="rId16"/>
    <sheet name="Memoriál KK" sheetId="21" r:id="rId17"/>
    <sheet name="Startovky" sheetId="15" r:id="rId18"/>
    <sheet name="Výsledky" sheetId="16" r:id="rId19"/>
    <sheet name="Statistika a informace" sheetId="17" r:id="rId20"/>
    <sheet name="Přihlášení emailem" sheetId="19" r:id="rId21"/>
    <sheet name="Zkratky oddílů" sheetId="20" r:id="rId22"/>
  </sheets>
  <definedNames>
    <definedName name="_xlnm._FilterDatabase" localSheetId="2" hidden="1">'Pří II - H'!$B$4:$M$18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1" l="1"/>
  <c r="L8" i="21"/>
  <c r="L9" i="21"/>
  <c r="L10" i="21"/>
  <c r="L11" i="21"/>
  <c r="L12" i="21"/>
  <c r="L13" i="21"/>
  <c r="L14" i="21"/>
  <c r="L15" i="21"/>
  <c r="L16" i="21"/>
  <c r="L6" i="21"/>
  <c r="M19" i="14"/>
  <c r="M21" i="14"/>
  <c r="M20" i="14"/>
  <c r="I24" i="8"/>
  <c r="I25" i="8"/>
  <c r="I20" i="8"/>
  <c r="I22" i="8"/>
  <c r="I15" i="8"/>
  <c r="I17" i="8"/>
  <c r="I16" i="8"/>
  <c r="I8" i="8"/>
  <c r="I19" i="8"/>
  <c r="I23" i="8"/>
  <c r="I9" i="8"/>
  <c r="I18" i="8"/>
  <c r="I21" i="8"/>
  <c r="I12" i="8"/>
  <c r="I10" i="8"/>
  <c r="I6" i="8"/>
  <c r="I13" i="8"/>
  <c r="I14" i="8"/>
  <c r="I11" i="8"/>
  <c r="I7" i="8"/>
  <c r="I5" i="8"/>
  <c r="G24" i="8"/>
  <c r="L24" i="8" s="1"/>
  <c r="G25" i="8"/>
  <c r="G20" i="8"/>
  <c r="G22" i="8"/>
  <c r="G15" i="8"/>
  <c r="L15" i="8" s="1"/>
  <c r="G17" i="8"/>
  <c r="G16" i="8"/>
  <c r="G8" i="8"/>
  <c r="G19" i="8"/>
  <c r="L19" i="8" s="1"/>
  <c r="G23" i="8"/>
  <c r="G9" i="8"/>
  <c r="G18" i="8"/>
  <c r="G21" i="8"/>
  <c r="G12" i="8"/>
  <c r="G10" i="8"/>
  <c r="G6" i="8"/>
  <c r="G13" i="8"/>
  <c r="L13" i="8" s="1"/>
  <c r="G14" i="8"/>
  <c r="G11" i="8"/>
  <c r="G7" i="8"/>
  <c r="G5" i="8"/>
  <c r="L21" i="8"/>
  <c r="K18" i="5"/>
  <c r="K11" i="5"/>
  <c r="K13" i="5"/>
  <c r="K12" i="5"/>
  <c r="K22" i="5"/>
  <c r="K8" i="5"/>
  <c r="K10" i="5"/>
  <c r="K19" i="5"/>
  <c r="K5" i="5"/>
  <c r="K7" i="5"/>
  <c r="K15" i="5"/>
  <c r="K14" i="5"/>
  <c r="K17" i="5"/>
  <c r="K6" i="5"/>
  <c r="K16" i="5"/>
  <c r="K21" i="5"/>
  <c r="K9" i="5"/>
  <c r="K20" i="5"/>
  <c r="L9" i="6"/>
  <c r="L11" i="6"/>
  <c r="L13" i="6"/>
  <c r="L10" i="6"/>
  <c r="L29" i="6"/>
  <c r="L24" i="6"/>
  <c r="K22" i="6"/>
  <c r="K9" i="6"/>
  <c r="K25" i="6"/>
  <c r="K6" i="6"/>
  <c r="K7" i="6"/>
  <c r="K11" i="6"/>
  <c r="K17" i="6"/>
  <c r="K12" i="6"/>
  <c r="K5" i="6"/>
  <c r="K13" i="6"/>
  <c r="K14" i="6"/>
  <c r="K27" i="6"/>
  <c r="K19" i="6"/>
  <c r="K10" i="6"/>
  <c r="K21" i="6"/>
  <c r="K18" i="6"/>
  <c r="K16" i="6"/>
  <c r="K29" i="6"/>
  <c r="K30" i="6"/>
  <c r="K26" i="6"/>
  <c r="K20" i="6"/>
  <c r="K24" i="6"/>
  <c r="K8" i="6"/>
  <c r="K15" i="6"/>
  <c r="K23" i="6"/>
  <c r="K28" i="6"/>
  <c r="K8" i="7"/>
  <c r="K6" i="7"/>
  <c r="K11" i="7"/>
  <c r="K7" i="7"/>
  <c r="K5" i="7"/>
  <c r="K10" i="7"/>
  <c r="K9" i="7"/>
  <c r="K24" i="8"/>
  <c r="K25" i="8"/>
  <c r="K20" i="8"/>
  <c r="K22" i="8"/>
  <c r="K15" i="8"/>
  <c r="K17" i="8"/>
  <c r="K16" i="8"/>
  <c r="K8" i="8"/>
  <c r="K19" i="8"/>
  <c r="K23" i="8"/>
  <c r="K9" i="8"/>
  <c r="K18" i="8"/>
  <c r="K21" i="8"/>
  <c r="K12" i="8"/>
  <c r="K10" i="8"/>
  <c r="K6" i="8"/>
  <c r="K13" i="8"/>
  <c r="K14" i="8"/>
  <c r="K11" i="8"/>
  <c r="K7" i="8"/>
  <c r="K5" i="8"/>
  <c r="K6" i="10"/>
  <c r="K5" i="10"/>
  <c r="K7" i="10"/>
  <c r="K8" i="10"/>
  <c r="K8" i="9"/>
  <c r="K7" i="9"/>
  <c r="K9" i="9"/>
  <c r="K6" i="9"/>
  <c r="K5" i="9"/>
  <c r="K16" i="4"/>
  <c r="K11" i="4"/>
  <c r="K5" i="4"/>
  <c r="K9" i="4"/>
  <c r="K13" i="4"/>
  <c r="K15" i="4"/>
  <c r="K10" i="4"/>
  <c r="K7" i="4"/>
  <c r="K17" i="4"/>
  <c r="K18" i="4"/>
  <c r="K8" i="4"/>
  <c r="K6" i="4"/>
  <c r="K14" i="4"/>
  <c r="K12" i="4"/>
  <c r="K19" i="4"/>
  <c r="I22" i="6"/>
  <c r="I9" i="6"/>
  <c r="I25" i="6"/>
  <c r="I6" i="6"/>
  <c r="I7" i="6"/>
  <c r="I11" i="6"/>
  <c r="I17" i="6"/>
  <c r="I12" i="6"/>
  <c r="I5" i="6"/>
  <c r="I13" i="6"/>
  <c r="I14" i="6"/>
  <c r="I27" i="6"/>
  <c r="I19" i="6"/>
  <c r="I10" i="6"/>
  <c r="I21" i="6"/>
  <c r="I18" i="6"/>
  <c r="I16" i="6"/>
  <c r="I29" i="6"/>
  <c r="I30" i="6"/>
  <c r="I26" i="6"/>
  <c r="I20" i="6"/>
  <c r="I24" i="6"/>
  <c r="I8" i="6"/>
  <c r="I15" i="6"/>
  <c r="I23" i="6"/>
  <c r="I28" i="6"/>
  <c r="G22" i="6"/>
  <c r="L22" i="6" s="1"/>
  <c r="G9" i="6"/>
  <c r="G25" i="6"/>
  <c r="L25" i="6" s="1"/>
  <c r="G6" i="6"/>
  <c r="L6" i="6" s="1"/>
  <c r="G7" i="6"/>
  <c r="L7" i="6" s="1"/>
  <c r="G11" i="6"/>
  <c r="G17" i="6"/>
  <c r="L17" i="6" s="1"/>
  <c r="G12" i="6"/>
  <c r="L12" i="6" s="1"/>
  <c r="G5" i="6"/>
  <c r="L5" i="6" s="1"/>
  <c r="G13" i="6"/>
  <c r="G14" i="6"/>
  <c r="L14" i="6" s="1"/>
  <c r="G27" i="6"/>
  <c r="L27" i="6" s="1"/>
  <c r="G19" i="6"/>
  <c r="L19" i="6" s="1"/>
  <c r="G10" i="6"/>
  <c r="G21" i="6"/>
  <c r="L21" i="6" s="1"/>
  <c r="G18" i="6"/>
  <c r="L18" i="6" s="1"/>
  <c r="G16" i="6"/>
  <c r="L16" i="6" s="1"/>
  <c r="G29" i="6"/>
  <c r="G30" i="6"/>
  <c r="L30" i="6" s="1"/>
  <c r="G26" i="6"/>
  <c r="L26" i="6" s="1"/>
  <c r="G20" i="6"/>
  <c r="L20" i="6" s="1"/>
  <c r="G24" i="6"/>
  <c r="G8" i="6"/>
  <c r="L8" i="6" s="1"/>
  <c r="G15" i="6"/>
  <c r="L15" i="6" s="1"/>
  <c r="G23" i="6"/>
  <c r="L23" i="6" s="1"/>
  <c r="G28" i="6"/>
  <c r="K6" i="2"/>
  <c r="K14" i="2"/>
  <c r="K8" i="2"/>
  <c r="K17" i="2"/>
  <c r="K16" i="2"/>
  <c r="K15" i="2"/>
  <c r="K10" i="2"/>
  <c r="K5" i="2"/>
  <c r="K7" i="2"/>
  <c r="K9" i="2"/>
  <c r="K13" i="2"/>
  <c r="K11" i="2"/>
  <c r="K12" i="2"/>
  <c r="K7" i="1"/>
  <c r="K5" i="1"/>
  <c r="K9" i="1"/>
  <c r="K13" i="1"/>
  <c r="K18" i="1"/>
  <c r="K15" i="1"/>
  <c r="K8" i="1"/>
  <c r="K10" i="1"/>
  <c r="K6" i="1"/>
  <c r="K16" i="1"/>
  <c r="K14" i="1"/>
  <c r="K11" i="1"/>
  <c r="K17" i="1"/>
  <c r="K22" i="1"/>
  <c r="K21" i="1"/>
  <c r="K20" i="1"/>
  <c r="K12" i="1"/>
  <c r="K19" i="1"/>
  <c r="K16" i="3"/>
  <c r="K14" i="3"/>
  <c r="K10" i="3"/>
  <c r="K5" i="3"/>
  <c r="K8" i="3"/>
  <c r="K11" i="3"/>
  <c r="K18" i="3"/>
  <c r="K17" i="3"/>
  <c r="K6" i="3"/>
  <c r="K15" i="3"/>
  <c r="K12" i="3"/>
  <c r="K9" i="3"/>
  <c r="K7" i="3"/>
  <c r="K13" i="3"/>
  <c r="L11" i="8" l="1"/>
  <c r="L10" i="8"/>
  <c r="L9" i="8"/>
  <c r="L16" i="8"/>
  <c r="L20" i="8"/>
  <c r="L14" i="8"/>
  <c r="L12" i="8"/>
  <c r="L23" i="8"/>
  <c r="L17" i="8"/>
  <c r="L25" i="8"/>
  <c r="L7" i="8"/>
  <c r="L6" i="8"/>
  <c r="L18" i="8"/>
  <c r="L8" i="8"/>
  <c r="L22" i="8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6" i="21"/>
  <c r="I6" i="10" l="1"/>
  <c r="I5" i="10"/>
  <c r="I7" i="10"/>
  <c r="I8" i="10"/>
  <c r="G6" i="10"/>
  <c r="L6" i="10" s="1"/>
  <c r="G5" i="10"/>
  <c r="L5" i="10" s="1"/>
  <c r="G7" i="10"/>
  <c r="G8" i="10"/>
  <c r="I8" i="9"/>
  <c r="I7" i="9"/>
  <c r="I9" i="9"/>
  <c r="I6" i="9"/>
  <c r="I5" i="9"/>
  <c r="G8" i="9"/>
  <c r="L8" i="9" s="1"/>
  <c r="G7" i="9"/>
  <c r="G9" i="9"/>
  <c r="L9" i="9" s="1"/>
  <c r="G6" i="9"/>
  <c r="G5" i="9"/>
  <c r="I8" i="7"/>
  <c r="I6" i="7"/>
  <c r="I11" i="7"/>
  <c r="I7" i="7"/>
  <c r="I5" i="7"/>
  <c r="I10" i="7"/>
  <c r="I9" i="7"/>
  <c r="G8" i="7"/>
  <c r="G6" i="7"/>
  <c r="G11" i="7"/>
  <c r="L11" i="7" s="1"/>
  <c r="G7" i="7"/>
  <c r="L7" i="7" s="1"/>
  <c r="G5" i="7"/>
  <c r="G10" i="7"/>
  <c r="G9" i="7"/>
  <c r="L9" i="7" s="1"/>
  <c r="L28" i="6"/>
  <c r="I16" i="4"/>
  <c r="I11" i="4"/>
  <c r="I5" i="4"/>
  <c r="I9" i="4"/>
  <c r="I13" i="4"/>
  <c r="I15" i="4"/>
  <c r="I10" i="4"/>
  <c r="I7" i="4"/>
  <c r="I17" i="4"/>
  <c r="I18" i="4"/>
  <c r="I8" i="4"/>
  <c r="I6" i="4"/>
  <c r="I14" i="4"/>
  <c r="I12" i="4"/>
  <c r="I18" i="5"/>
  <c r="I11" i="5"/>
  <c r="I13" i="5"/>
  <c r="I12" i="5"/>
  <c r="I22" i="5"/>
  <c r="I8" i="5"/>
  <c r="I10" i="5"/>
  <c r="I19" i="5"/>
  <c r="I5" i="5"/>
  <c r="I7" i="5"/>
  <c r="I15" i="5"/>
  <c r="I14" i="5"/>
  <c r="I17" i="5"/>
  <c r="I6" i="5"/>
  <c r="I16" i="5"/>
  <c r="I21" i="5"/>
  <c r="I9" i="5"/>
  <c r="I20" i="5"/>
  <c r="I19" i="4"/>
  <c r="G16" i="4"/>
  <c r="G11" i="4"/>
  <c r="G5" i="4"/>
  <c r="G9" i="4"/>
  <c r="G13" i="4"/>
  <c r="G15" i="4"/>
  <c r="G10" i="4"/>
  <c r="G7" i="4"/>
  <c r="G17" i="4"/>
  <c r="G18" i="4"/>
  <c r="G8" i="4"/>
  <c r="G6" i="4"/>
  <c r="G14" i="4"/>
  <c r="G12" i="4"/>
  <c r="G18" i="5"/>
  <c r="G11" i="5"/>
  <c r="L11" i="5" s="1"/>
  <c r="G13" i="5"/>
  <c r="G12" i="5"/>
  <c r="G22" i="5"/>
  <c r="G8" i="5"/>
  <c r="L8" i="5" s="1"/>
  <c r="G10" i="5"/>
  <c r="G19" i="5"/>
  <c r="G5" i="5"/>
  <c r="G7" i="5"/>
  <c r="L7" i="5" s="1"/>
  <c r="G15" i="5"/>
  <c r="G14" i="5"/>
  <c r="G17" i="5"/>
  <c r="G6" i="5"/>
  <c r="L6" i="5" s="1"/>
  <c r="G16" i="5"/>
  <c r="G21" i="5"/>
  <c r="G9" i="5"/>
  <c r="G20" i="5"/>
  <c r="L20" i="5" s="1"/>
  <c r="G19" i="4"/>
  <c r="I16" i="3"/>
  <c r="I14" i="3"/>
  <c r="I10" i="3"/>
  <c r="I5" i="3"/>
  <c r="I8" i="3"/>
  <c r="I11" i="3"/>
  <c r="I18" i="3"/>
  <c r="I17" i="3"/>
  <c r="I6" i="3"/>
  <c r="I15" i="3"/>
  <c r="I12" i="3"/>
  <c r="I9" i="3"/>
  <c r="I7" i="3"/>
  <c r="I13" i="3"/>
  <c r="G16" i="3"/>
  <c r="G14" i="3"/>
  <c r="L14" i="3" s="1"/>
  <c r="G10" i="3"/>
  <c r="G5" i="3"/>
  <c r="G8" i="3"/>
  <c r="G11" i="3"/>
  <c r="L11" i="3" s="1"/>
  <c r="G18" i="3"/>
  <c r="G17" i="3"/>
  <c r="G6" i="3"/>
  <c r="G15" i="3"/>
  <c r="L15" i="3" s="1"/>
  <c r="G12" i="3"/>
  <c r="G9" i="3"/>
  <c r="G7" i="3"/>
  <c r="G13" i="3"/>
  <c r="L13" i="3" s="1"/>
  <c r="I6" i="2"/>
  <c r="I14" i="2"/>
  <c r="I8" i="2"/>
  <c r="I17" i="2"/>
  <c r="I16" i="2"/>
  <c r="I15" i="2"/>
  <c r="I10" i="2"/>
  <c r="I5" i="2"/>
  <c r="I7" i="2"/>
  <c r="I9" i="2"/>
  <c r="I13" i="2"/>
  <c r="I11" i="2"/>
  <c r="I12" i="2"/>
  <c r="G6" i="2"/>
  <c r="G14" i="2"/>
  <c r="G8" i="2"/>
  <c r="L8" i="2" s="1"/>
  <c r="G17" i="2"/>
  <c r="G16" i="2"/>
  <c r="G15" i="2"/>
  <c r="G10" i="2"/>
  <c r="L10" i="2" s="1"/>
  <c r="G5" i="2"/>
  <c r="G7" i="2"/>
  <c r="G9" i="2"/>
  <c r="G13" i="2"/>
  <c r="L13" i="2" s="1"/>
  <c r="G11" i="2"/>
  <c r="G12" i="2"/>
  <c r="I7" i="1"/>
  <c r="I5" i="1"/>
  <c r="I9" i="1"/>
  <c r="I13" i="1"/>
  <c r="I18" i="1"/>
  <c r="I15" i="1"/>
  <c r="I8" i="1"/>
  <c r="I10" i="1"/>
  <c r="I6" i="1"/>
  <c r="I16" i="1"/>
  <c r="I14" i="1"/>
  <c r="I11" i="1"/>
  <c r="I17" i="1"/>
  <c r="I22" i="1"/>
  <c r="I21" i="1"/>
  <c r="I20" i="1"/>
  <c r="I12" i="1"/>
  <c r="I19" i="1"/>
  <c r="G7" i="1"/>
  <c r="L7" i="1" s="1"/>
  <c r="G5" i="1"/>
  <c r="G9" i="1"/>
  <c r="G13" i="1"/>
  <c r="G18" i="1"/>
  <c r="L18" i="1" s="1"/>
  <c r="G15" i="1"/>
  <c r="G8" i="1"/>
  <c r="G10" i="1"/>
  <c r="G6" i="1"/>
  <c r="L6" i="1" s="1"/>
  <c r="G16" i="1"/>
  <c r="G14" i="1"/>
  <c r="G11" i="1"/>
  <c r="G17" i="1"/>
  <c r="L17" i="1" s="1"/>
  <c r="G22" i="1"/>
  <c r="G21" i="1"/>
  <c r="G20" i="1"/>
  <c r="G12" i="1"/>
  <c r="L12" i="1" s="1"/>
  <c r="G19" i="1"/>
  <c r="M28" i="6" l="1"/>
  <c r="M8" i="6"/>
  <c r="M17" i="6"/>
  <c r="M10" i="6"/>
  <c r="M23" i="6"/>
  <c r="M26" i="6"/>
  <c r="M6" i="6"/>
  <c r="M14" i="6"/>
  <c r="M12" i="6"/>
  <c r="M30" i="6"/>
  <c r="M25" i="6"/>
  <c r="M16" i="6"/>
  <c r="M20" i="6"/>
  <c r="M18" i="6"/>
  <c r="M11" i="6"/>
  <c r="M9" i="6"/>
  <c r="M15" i="6"/>
  <c r="M21" i="6"/>
  <c r="M29" i="6"/>
  <c r="M7" i="6"/>
  <c r="M5" i="6"/>
  <c r="M27" i="6"/>
  <c r="M13" i="6"/>
  <c r="L9" i="5"/>
  <c r="L17" i="5"/>
  <c r="L5" i="5"/>
  <c r="L22" i="5"/>
  <c r="L18" i="5"/>
  <c r="L6" i="7"/>
  <c r="L5" i="7"/>
  <c r="L8" i="7"/>
  <c r="L10" i="7"/>
  <c r="L21" i="5"/>
  <c r="L14" i="5"/>
  <c r="L19" i="5"/>
  <c r="L12" i="5"/>
  <c r="L8" i="10"/>
  <c r="M8" i="10" s="1"/>
  <c r="L7" i="10"/>
  <c r="L5" i="9"/>
  <c r="L6" i="9"/>
  <c r="L7" i="9"/>
  <c r="L5" i="8"/>
  <c r="L20" i="1"/>
  <c r="L11" i="1"/>
  <c r="L10" i="1"/>
  <c r="L13" i="1"/>
  <c r="L21" i="1"/>
  <c r="L9" i="1"/>
  <c r="M9" i="1" s="1"/>
  <c r="L14" i="1"/>
  <c r="L8" i="1"/>
  <c r="L11" i="2"/>
  <c r="L5" i="2"/>
  <c r="L17" i="2"/>
  <c r="L12" i="4"/>
  <c r="L18" i="4"/>
  <c r="L15" i="4"/>
  <c r="L11" i="4"/>
  <c r="L19" i="4"/>
  <c r="L14" i="4"/>
  <c r="L17" i="4"/>
  <c r="L13" i="4"/>
  <c r="L16" i="4"/>
  <c r="L9" i="4"/>
  <c r="L6" i="4"/>
  <c r="L7" i="4"/>
  <c r="L8" i="4"/>
  <c r="L10" i="4"/>
  <c r="L5" i="4"/>
  <c r="M5" i="4" s="1"/>
  <c r="L9" i="2"/>
  <c r="L15" i="2"/>
  <c r="L14" i="2"/>
  <c r="L12" i="2"/>
  <c r="M13" i="2" s="1"/>
  <c r="L7" i="2"/>
  <c r="L16" i="2"/>
  <c r="L6" i="2"/>
  <c r="L7" i="3"/>
  <c r="L6" i="3"/>
  <c r="L8" i="3"/>
  <c r="L16" i="3"/>
  <c r="L12" i="3"/>
  <c r="L18" i="3"/>
  <c r="L10" i="3"/>
  <c r="L9" i="3"/>
  <c r="L17" i="3"/>
  <c r="L5" i="3"/>
  <c r="L16" i="5"/>
  <c r="L15" i="5"/>
  <c r="L10" i="5"/>
  <c r="L13" i="5"/>
  <c r="L19" i="1"/>
  <c r="L16" i="1"/>
  <c r="L5" i="1"/>
  <c r="M5" i="1" s="1"/>
  <c r="L22" i="1"/>
  <c r="L15" i="1"/>
  <c r="M7" i="9" l="1"/>
  <c r="M5" i="8"/>
  <c r="M15" i="8"/>
  <c r="M21" i="8"/>
  <c r="M24" i="8"/>
  <c r="M19" i="8"/>
  <c r="M6" i="8"/>
  <c r="M22" i="8"/>
  <c r="M18" i="8"/>
  <c r="M12" i="8"/>
  <c r="M25" i="8"/>
  <c r="M20" i="8"/>
  <c r="M9" i="8"/>
  <c r="M14" i="8"/>
  <c r="M11" i="8"/>
  <c r="M23" i="8"/>
  <c r="M7" i="8"/>
  <c r="M8" i="7"/>
  <c r="M6" i="1"/>
  <c r="M6" i="10"/>
  <c r="M5" i="10"/>
  <c r="M7" i="10"/>
  <c r="M8" i="9"/>
  <c r="M6" i="9"/>
  <c r="M5" i="9"/>
  <c r="M9" i="9"/>
  <c r="M7" i="7"/>
  <c r="M10" i="7"/>
  <c r="M5" i="7"/>
  <c r="M9" i="7"/>
  <c r="M11" i="7"/>
  <c r="M8" i="5"/>
  <c r="M21" i="5"/>
  <c r="M17" i="5"/>
  <c r="M7" i="5"/>
  <c r="M10" i="5"/>
  <c r="M12" i="5"/>
  <c r="M18" i="5"/>
  <c r="M9" i="5"/>
  <c r="M6" i="5"/>
  <c r="M15" i="5"/>
  <c r="M19" i="5"/>
  <c r="M22" i="5"/>
  <c r="M11" i="5"/>
  <c r="M16" i="5"/>
  <c r="M14" i="5"/>
  <c r="M5" i="5"/>
  <c r="M6" i="4"/>
  <c r="M17" i="4"/>
  <c r="M15" i="4"/>
  <c r="M10" i="4"/>
  <c r="M9" i="4"/>
  <c r="M14" i="4"/>
  <c r="M18" i="4"/>
  <c r="M16" i="4"/>
  <c r="M19" i="4"/>
  <c r="M12" i="4"/>
  <c r="M7" i="4"/>
  <c r="M13" i="4"/>
  <c r="M11" i="4"/>
  <c r="M7" i="2"/>
  <c r="M6" i="2"/>
  <c r="M9" i="2"/>
  <c r="M17" i="2"/>
  <c r="M12" i="2"/>
  <c r="M5" i="2"/>
  <c r="M8" i="2"/>
  <c r="M11" i="2"/>
  <c r="M15" i="2"/>
  <c r="M10" i="2"/>
  <c r="M17" i="1"/>
  <c r="M21" i="1"/>
  <c r="M16" i="1"/>
  <c r="M19" i="1"/>
  <c r="M8" i="1"/>
  <c r="M13" i="1"/>
  <c r="M18" i="1"/>
  <c r="M15" i="1"/>
  <c r="M22" i="1"/>
  <c r="M14" i="1"/>
  <c r="M10" i="1"/>
  <c r="M7" i="1"/>
  <c r="M10" i="3"/>
  <c r="M5" i="3"/>
  <c r="M18" i="3"/>
  <c r="M6" i="3"/>
  <c r="M15" i="3"/>
  <c r="M8" i="3"/>
  <c r="M14" i="3"/>
  <c r="M17" i="3"/>
  <c r="M12" i="3"/>
  <c r="M7" i="3"/>
  <c r="C13" i="17"/>
  <c r="D13" i="17"/>
  <c r="E5" i="17"/>
  <c r="E6" i="17"/>
  <c r="E7" i="17"/>
  <c r="E8" i="17"/>
  <c r="E9" i="17"/>
  <c r="E10" i="17"/>
  <c r="E11" i="17"/>
  <c r="E12" i="17"/>
  <c r="E4" i="17"/>
  <c r="E13" i="17" l="1"/>
</calcChain>
</file>

<file path=xl/sharedStrings.xml><?xml version="1.0" encoding="utf-8"?>
<sst xmlns="http://schemas.openxmlformats.org/spreadsheetml/2006/main" count="1181" uniqueCount="341">
  <si>
    <t>Jméno</t>
  </si>
  <si>
    <t>Ročník</t>
  </si>
  <si>
    <t>Běh</t>
  </si>
  <si>
    <t>Poř</t>
  </si>
  <si>
    <t>Dálka</t>
  </si>
  <si>
    <t>50 m</t>
  </si>
  <si>
    <t>Míček</t>
  </si>
  <si>
    <t>200 m</t>
  </si>
  <si>
    <t>Celk. Poř</t>
  </si>
  <si>
    <t>č.</t>
  </si>
  <si>
    <t>Součet</t>
  </si>
  <si>
    <t>Přípravka I - Hoši (ročníky 2012 a mladší)</t>
  </si>
  <si>
    <t>Přípravka I -Dívky (ročníky 2012 a mladší)</t>
  </si>
  <si>
    <t>Přípravka II - Hoši (ročníky 2010 - 2011)</t>
  </si>
  <si>
    <t>Přípravka II - Dívky (ročníky 2010 - 2011)</t>
  </si>
  <si>
    <t>Přípravka III - Hoši (ročníky 2008 - 2009)</t>
  </si>
  <si>
    <t>Přípravka III - Dívky (ročníky 2008 - 2009)</t>
  </si>
  <si>
    <t>Mladší Žáci (ročníky 2006 - 2007)</t>
  </si>
  <si>
    <t>Mladší Žákyně (ročníky 2006 - 2007)</t>
  </si>
  <si>
    <t>Starší Žáci (ročníky 2004 - 2005)</t>
  </si>
  <si>
    <t>Starší Žákyně (ročníky 2004 - 2005)</t>
  </si>
  <si>
    <t>Dorostenci (ročníky 2002 - 2003)</t>
  </si>
  <si>
    <t>Dorostenky (ročníky 2002 - 2003)</t>
  </si>
  <si>
    <t>Junioři (ročníky 2000 - 2001)</t>
  </si>
  <si>
    <t>Juniorky (ročníky 2000 - 2001)</t>
  </si>
  <si>
    <t>Hendikepovaní Muži</t>
  </si>
  <si>
    <t>Hendikepované Ženy</t>
  </si>
  <si>
    <t>Dráha</t>
  </si>
  <si>
    <t>Kategorie</t>
  </si>
  <si>
    <t>Skok daleký</t>
  </si>
  <si>
    <t>Hod míčkem</t>
  </si>
  <si>
    <t>Pořadí</t>
  </si>
  <si>
    <t>Vrh koulí</t>
  </si>
  <si>
    <t>Sprint</t>
  </si>
  <si>
    <t>Kategorie:</t>
  </si>
  <si>
    <t>Střední trať</t>
  </si>
  <si>
    <t>kkk</t>
  </si>
  <si>
    <t>Oddíl</t>
  </si>
  <si>
    <t>60 m</t>
  </si>
  <si>
    <t>100 m</t>
  </si>
  <si>
    <t>Výkon (s)</t>
  </si>
  <si>
    <t>Výkon (cm)</t>
  </si>
  <si>
    <t>Výkon (m)</t>
  </si>
  <si>
    <t>Výkon (mm:ss)</t>
  </si>
  <si>
    <t>1. pokus (cm)</t>
  </si>
  <si>
    <t>3. pokus (cm)</t>
  </si>
  <si>
    <t>1. pokus (m)</t>
  </si>
  <si>
    <t>2. pokus (m)</t>
  </si>
  <si>
    <t>3.pokus (m)</t>
  </si>
  <si>
    <t>Přípravka I</t>
  </si>
  <si>
    <t>Hoši</t>
  </si>
  <si>
    <t>Dívky</t>
  </si>
  <si>
    <t>Celkem závodníků</t>
  </si>
  <si>
    <t>Přípravka II</t>
  </si>
  <si>
    <t>Přípravka III</t>
  </si>
  <si>
    <t>Mladší žactvo</t>
  </si>
  <si>
    <t>Starší žactvo</t>
  </si>
  <si>
    <t>Dorost</t>
  </si>
  <si>
    <t>Junioři</t>
  </si>
  <si>
    <t>Dospělí</t>
  </si>
  <si>
    <t>Hendikepovaní</t>
  </si>
  <si>
    <t>CELKEM</t>
  </si>
  <si>
    <t>Ročníky narození</t>
  </si>
  <si>
    <t>1999 a starší</t>
  </si>
  <si>
    <t>2000 - 2001</t>
  </si>
  <si>
    <t>2002 - 2003</t>
  </si>
  <si>
    <t>2004 - 2005</t>
  </si>
  <si>
    <t>2006 - 2007</t>
  </si>
  <si>
    <t>2008 - 2009</t>
  </si>
  <si>
    <t>2010 - 2011</t>
  </si>
  <si>
    <t>2012 a mladší</t>
  </si>
  <si>
    <t>Šimonová Růžena</t>
  </si>
  <si>
    <t>Dudová Markéta</t>
  </si>
  <si>
    <t>Šimonová Kristýna</t>
  </si>
  <si>
    <t>Johanesová Blanka</t>
  </si>
  <si>
    <t>Bláhová Michaela</t>
  </si>
  <si>
    <t>Hollitzer Jaroslav</t>
  </si>
  <si>
    <t>Procházka Aleš</t>
  </si>
  <si>
    <t>Fidler Tomáš</t>
  </si>
  <si>
    <t>St. Číslo</t>
  </si>
  <si>
    <t>Koule</t>
  </si>
  <si>
    <t>kkkk</t>
  </si>
  <si>
    <t>2 pokusy</t>
  </si>
  <si>
    <t>3 pokusy</t>
  </si>
  <si>
    <t>-</t>
  </si>
  <si>
    <t>Startovní čísla</t>
  </si>
  <si>
    <t xml:space="preserve">od </t>
  </si>
  <si>
    <t>do</t>
  </si>
  <si>
    <t>Podpis výsledků: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</si>
  <si>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Mají pouze 2 pokusy hozené po sobě!!!</t>
    </r>
  </si>
  <si>
    <t>Koule 3kg</t>
  </si>
  <si>
    <t>Koule 2kg</t>
  </si>
  <si>
    <t>Koule 4kg</t>
  </si>
  <si>
    <t>Koule 5kg</t>
  </si>
  <si>
    <t xml:space="preserve">Čas: </t>
  </si>
  <si>
    <t>SKOKJH</t>
  </si>
  <si>
    <t>ATPIS</t>
  </si>
  <si>
    <t>SPPR4</t>
  </si>
  <si>
    <t>SK Čtyři Dvory České Budějovice</t>
  </si>
  <si>
    <t>4DVCB</t>
  </si>
  <si>
    <t>SKOK J. Hradec</t>
  </si>
  <si>
    <t>Spartak Praha 4</t>
  </si>
  <si>
    <t>Atletika Písek</t>
  </si>
  <si>
    <t>TJ VS Tábor</t>
  </si>
  <si>
    <t>TABOR</t>
  </si>
  <si>
    <t>TJ Nová Včelnice</t>
  </si>
  <si>
    <t>NVCEL</t>
  </si>
  <si>
    <t>Jiskra Nová Bystřice</t>
  </si>
  <si>
    <t>JINBY</t>
  </si>
  <si>
    <t>TJ Sokol České Budějovice</t>
  </si>
  <si>
    <t>SOKCB</t>
  </si>
  <si>
    <t>Atletika České Velenice</t>
  </si>
  <si>
    <t>TJ SK Čéčova Č.Budějovice</t>
  </si>
  <si>
    <t>CECCB</t>
  </si>
  <si>
    <t>Atletika Prachatice</t>
  </si>
  <si>
    <t>ATPRA</t>
  </si>
  <si>
    <t>Bechyňský atlet.klub Bechyně</t>
  </si>
  <si>
    <t>BECHY</t>
  </si>
  <si>
    <t>TJ Blatná</t>
  </si>
  <si>
    <t>BLATN</t>
  </si>
  <si>
    <t>TJ Chyšky</t>
  </si>
  <si>
    <t>CHYSK</t>
  </si>
  <si>
    <t>Veselá Atletika</t>
  </si>
  <si>
    <t>VESAT</t>
  </si>
  <si>
    <t>TJ Lokomotiva Veselí nad Lužnicí </t>
  </si>
  <si>
    <t>VESEL</t>
  </si>
  <si>
    <t>Zkratka</t>
  </si>
  <si>
    <t>Výsledky - Atletický Jindřicháč</t>
  </si>
  <si>
    <t>Potvrzení přihlášky podané emailem + Atleti oddílu SKOKJH</t>
  </si>
  <si>
    <t>CEVEL</t>
  </si>
  <si>
    <t>2. Pokus (cm)</t>
  </si>
  <si>
    <t>Výkon (S)</t>
  </si>
  <si>
    <t>Výkon (ss)</t>
  </si>
  <si>
    <t>Muži (1999 a starší)</t>
  </si>
  <si>
    <t>Ženy (1999 a starší)</t>
  </si>
  <si>
    <t>TJ Sokol Milevsko</t>
  </si>
  <si>
    <t>MILEV</t>
  </si>
  <si>
    <t>Čas</t>
  </si>
  <si>
    <t>Věk</t>
  </si>
  <si>
    <t>Memoriál Karla Kolářě - 4x400m</t>
  </si>
  <si>
    <t>1. úsek</t>
  </si>
  <si>
    <t>2. úsek</t>
  </si>
  <si>
    <t>3. úsek</t>
  </si>
  <si>
    <t>4. úsek</t>
  </si>
  <si>
    <t>Součet věků</t>
  </si>
  <si>
    <t>Trojan Martin</t>
  </si>
  <si>
    <t>Trojanová Anna</t>
  </si>
  <si>
    <t>Kličková Barbora</t>
  </si>
  <si>
    <t>Lubina Adam</t>
  </si>
  <si>
    <t>Urbanová Andrea</t>
  </si>
  <si>
    <t>Procházka Martin</t>
  </si>
  <si>
    <t>Markalousová Ema</t>
  </si>
  <si>
    <t>Miker Oliver</t>
  </si>
  <si>
    <t>Kotlár Kristián</t>
  </si>
  <si>
    <t>Svobodová Vanesa</t>
  </si>
  <si>
    <t>Hronová Eliška</t>
  </si>
  <si>
    <t>Kotlárová Tereza</t>
  </si>
  <si>
    <t>Kotlár Daniel</t>
  </si>
  <si>
    <t>Balog Nikolas</t>
  </si>
  <si>
    <t>Oláhová Andrea</t>
  </si>
  <si>
    <t>Plachetková Sandra</t>
  </si>
  <si>
    <t>Tokár Kevin</t>
  </si>
  <si>
    <t>Sivák Adrian</t>
  </si>
  <si>
    <t>Oláhová Natálie</t>
  </si>
  <si>
    <t>Hronová Sylvie</t>
  </si>
  <si>
    <t>Matějka Matyáš</t>
  </si>
  <si>
    <t>Škrleta František</t>
  </si>
  <si>
    <t>Rytíř Martin</t>
  </si>
  <si>
    <t>Fohl Jonáš</t>
  </si>
  <si>
    <t>Hrdoušek Michal</t>
  </si>
  <si>
    <t>Votápek Václav</t>
  </si>
  <si>
    <t>Nováková Michaela</t>
  </si>
  <si>
    <t>Bednářová Barbora</t>
  </si>
  <si>
    <t>Šívrová Tereza</t>
  </si>
  <si>
    <t>Pilchová Valerie</t>
  </si>
  <si>
    <t>Šťastka Kryštof</t>
  </si>
  <si>
    <t>Hrdoušek Jiří</t>
  </si>
  <si>
    <t>Hejmalová Valerie</t>
  </si>
  <si>
    <t>Veselá Šárka</t>
  </si>
  <si>
    <t>Chválová Stela</t>
  </si>
  <si>
    <t>Voráčková Natálie</t>
  </si>
  <si>
    <t>Vaňková Markéta</t>
  </si>
  <si>
    <t>Míchalová Natálie</t>
  </si>
  <si>
    <t>Kupková Denisa</t>
  </si>
  <si>
    <t>Novotný Matěj</t>
  </si>
  <si>
    <t>Fohl Štěpán</t>
  </si>
  <si>
    <t>Kubíková Hana</t>
  </si>
  <si>
    <t>Jinochová Nikola</t>
  </si>
  <si>
    <t>Zdeňková Magdalena</t>
  </si>
  <si>
    <t>Novotná Kristýna</t>
  </si>
  <si>
    <t>Škrletová Dominika</t>
  </si>
  <si>
    <t>Zikmundová Eliška</t>
  </si>
  <si>
    <t>Poslušný Pavel</t>
  </si>
  <si>
    <t>Škrletová Naďa</t>
  </si>
  <si>
    <t>Startovní Čísla</t>
  </si>
  <si>
    <t>Čísla</t>
  </si>
  <si>
    <t>Kozáková Kristýna</t>
  </si>
  <si>
    <t>Kozáková Tereza</t>
  </si>
  <si>
    <t>Jílek Rostislav</t>
  </si>
  <si>
    <t>Machart Šimon</t>
  </si>
  <si>
    <t>Hrůša Albert</t>
  </si>
  <si>
    <t>Janáková Světlana</t>
  </si>
  <si>
    <t>Plščáková Viktorie</t>
  </si>
  <si>
    <t>Hemberová Zita</t>
  </si>
  <si>
    <t>Hemberová Vilma</t>
  </si>
  <si>
    <t>Kořínková Anežka</t>
  </si>
  <si>
    <t>Gulykášová Ema</t>
  </si>
  <si>
    <t>Kačerová Kateřina</t>
  </si>
  <si>
    <t>Novotná Barbora</t>
  </si>
  <si>
    <t>Hirš Matyáš</t>
  </si>
  <si>
    <t>Ille Jakub</t>
  </si>
  <si>
    <t>Machartová Valentýna</t>
  </si>
  <si>
    <t>Janáková Eva</t>
  </si>
  <si>
    <t>Janáková Marie</t>
  </si>
  <si>
    <t>Janák Jan</t>
  </si>
  <si>
    <t>Lorenc David</t>
  </si>
  <si>
    <t>O'Brien Adam Justin</t>
  </si>
  <si>
    <t>Čepelák Tomáš</t>
  </si>
  <si>
    <t>Pivec Rostislav</t>
  </si>
  <si>
    <t>Jílková Jindřiška</t>
  </si>
  <si>
    <t>Kovářová Natálie</t>
  </si>
  <si>
    <t>Plucarová Klára</t>
  </si>
  <si>
    <t>Knotková Kamila</t>
  </si>
  <si>
    <t>Mikšátková Alice</t>
  </si>
  <si>
    <t>Šimečková Magdalena</t>
  </si>
  <si>
    <t>Kačerová Barbora</t>
  </si>
  <si>
    <t>Hrnečková Aneta</t>
  </si>
  <si>
    <t>Kašparcová Kristýna</t>
  </si>
  <si>
    <t>Kubičková Kateřina</t>
  </si>
  <si>
    <t>Mikulíková Michaela</t>
  </si>
  <si>
    <t>Řádová Tereza</t>
  </si>
  <si>
    <t>Řepová Veronika</t>
  </si>
  <si>
    <t>Široká Andrea</t>
  </si>
  <si>
    <t>Moravec Matěj</t>
  </si>
  <si>
    <t>Jelínek Tomáš</t>
  </si>
  <si>
    <t>Nedvědová Petra</t>
  </si>
  <si>
    <t>Řáda Matěj</t>
  </si>
  <si>
    <t>Molíková Pavla</t>
  </si>
  <si>
    <t>Vaněk Jakub</t>
  </si>
  <si>
    <t>Kurz Matěj</t>
  </si>
  <si>
    <t>Kalajová Christie</t>
  </si>
  <si>
    <t>Kalajová Rosarie</t>
  </si>
  <si>
    <t>Startovní číšlo</t>
  </si>
  <si>
    <t>Linduška Petr</t>
  </si>
  <si>
    <t>Stárek Tobiáš</t>
  </si>
  <si>
    <t>Linduška Jan</t>
  </si>
  <si>
    <t>Habichová Barbora</t>
  </si>
  <si>
    <t>Lomská Simona</t>
  </si>
  <si>
    <t>Stárek Martin</t>
  </si>
  <si>
    <t>Břehovský Tobiáš</t>
  </si>
  <si>
    <t>Hlaváčová Kateřina</t>
  </si>
  <si>
    <t>Strusková Adéla</t>
  </si>
  <si>
    <t>Albrechtová Ema</t>
  </si>
  <si>
    <t>Hlaváč Jan</t>
  </si>
  <si>
    <t>Hořejší Adéla</t>
  </si>
  <si>
    <t>Klabouchová Stela</t>
  </si>
  <si>
    <t>SČ</t>
  </si>
  <si>
    <t>Nedvědová Tereza</t>
  </si>
  <si>
    <t>Nedvěd Matyáš</t>
  </si>
  <si>
    <t>Nedvěd Josef</t>
  </si>
  <si>
    <t>Zeman Václav</t>
  </si>
  <si>
    <t>Schötta Ivo</t>
  </si>
  <si>
    <t>Krajňák Adam</t>
  </si>
  <si>
    <t>Stejskalová Tereza</t>
  </si>
  <si>
    <t>Stejskalová Adéla</t>
  </si>
  <si>
    <t>Kyselová Barbora</t>
  </si>
  <si>
    <t>Ježek Tomáš</t>
  </si>
  <si>
    <t>Hicl Adam</t>
  </si>
  <si>
    <t>Souček Filip</t>
  </si>
  <si>
    <t>Konfrštová Klára</t>
  </si>
  <si>
    <t>Konfršt Ondřej</t>
  </si>
  <si>
    <t>Skipala Matěj</t>
  </si>
  <si>
    <t>Široký Daniel</t>
  </si>
  <si>
    <t>Vichra Václav</t>
  </si>
  <si>
    <t>Čermák Kryštof</t>
  </si>
  <si>
    <t>Zátopková Magdalena</t>
  </si>
  <si>
    <t>Zátopek Matěj</t>
  </si>
  <si>
    <t>Zelinger Tomáš</t>
  </si>
  <si>
    <t>Zelinger Radim</t>
  </si>
  <si>
    <t>Jinoch David</t>
  </si>
  <si>
    <t>Zdeněk Lukáš</t>
  </si>
  <si>
    <t>Nečasová Valerie</t>
  </si>
  <si>
    <t>Gulykášová Kristýna</t>
  </si>
  <si>
    <t>Holitzer Jaroslav</t>
  </si>
  <si>
    <t>SLAVOJ</t>
  </si>
  <si>
    <t>Břehovská Andrea</t>
  </si>
  <si>
    <t>Dočkalová Tereza</t>
  </si>
  <si>
    <t>Dvořáčková Eliška</t>
  </si>
  <si>
    <t>Jelínek Filip</t>
  </si>
  <si>
    <t>Hynková Nela</t>
  </si>
  <si>
    <t>Řepa Matěj</t>
  </si>
  <si>
    <t>Sehnalová Markéta</t>
  </si>
  <si>
    <t>Šimonová Růža</t>
  </si>
  <si>
    <t>OKNA</t>
  </si>
  <si>
    <t>Vtípil Jakub</t>
  </si>
  <si>
    <t>Stibor Samuel</t>
  </si>
  <si>
    <t>Stibor Antonín</t>
  </si>
  <si>
    <t>Stibor Jiří</t>
  </si>
  <si>
    <t>Kategorie: Ml Žci</t>
  </si>
  <si>
    <t>Kategorie: Žci</t>
  </si>
  <si>
    <t>DNS</t>
  </si>
  <si>
    <t>Kurzová Bára</t>
  </si>
  <si>
    <t>Šprýňar Pavel</t>
  </si>
  <si>
    <t>Machart Martin</t>
  </si>
  <si>
    <t>Furtáková Jiřina</t>
  </si>
  <si>
    <t>Machartová Valenýna</t>
  </si>
  <si>
    <t>Markalous Bohumil</t>
  </si>
  <si>
    <t>Jelínek Petr</t>
  </si>
  <si>
    <t>Jelínek Jan</t>
  </si>
  <si>
    <t>Škrleta Jan</t>
  </si>
  <si>
    <t>Škrleta Pavel</t>
  </si>
  <si>
    <t>Škrleta Dušan</t>
  </si>
  <si>
    <t>Plucarová Miroslava</t>
  </si>
  <si>
    <t>Vtípilová Lenka</t>
  </si>
  <si>
    <t>Vtípilová Tereza</t>
  </si>
  <si>
    <t>Vtípil Ondřej</t>
  </si>
  <si>
    <t>Jílková Michaela</t>
  </si>
  <si>
    <t>Jílek Tomáš</t>
  </si>
  <si>
    <t>Pech Zdeněk</t>
  </si>
  <si>
    <t>Kategorie:  Pří III - D</t>
  </si>
  <si>
    <t>Zelingerová Jana</t>
  </si>
  <si>
    <t>Váha kg</t>
  </si>
  <si>
    <t xml:space="preserve">Kategorie: </t>
  </si>
  <si>
    <t xml:space="preserve">Skok daleký - sektor </t>
  </si>
  <si>
    <t xml:space="preserve">Sprint - </t>
  </si>
  <si>
    <t>Pozn. - Skok daleký měřen z místa odrazu</t>
  </si>
  <si>
    <t>Vítr</t>
  </si>
  <si>
    <t>Vítr - Běhy</t>
  </si>
  <si>
    <t>Přípravka I - Hoši</t>
  </si>
  <si>
    <t>Přípravka I - Dívky</t>
  </si>
  <si>
    <t>Přípravka II - Hoši</t>
  </si>
  <si>
    <t>Přípravka II - Dívky</t>
  </si>
  <si>
    <t>Přípravka III - Hoši</t>
  </si>
  <si>
    <t>Přípravka III - Dívky</t>
  </si>
  <si>
    <t>Mladší žáci</t>
  </si>
  <si>
    <t>Mladší žákyně</t>
  </si>
  <si>
    <t>Starší Žáci</t>
  </si>
  <si>
    <t>Starší žákyně</t>
  </si>
  <si>
    <t>Dorost, Muži</t>
  </si>
  <si>
    <t>Rozběh</t>
  </si>
  <si>
    <t>Vítr - Dálka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</si>
</sst>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\+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 tint="4.9989318521683403E-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" fillId="0" borderId="3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/>
    <xf numFmtId="0" fontId="0" fillId="0" borderId="3" xfId="0" applyBorder="1" applyAlignment="1"/>
    <xf numFmtId="0" fontId="0" fillId="0" borderId="1" xfId="0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2" fillId="3" borderId="2" xfId="0" applyFont="1" applyFill="1" applyBorder="1"/>
    <xf numFmtId="0" fontId="2" fillId="2" borderId="2" xfId="0" applyFont="1" applyFill="1" applyBorder="1"/>
    <xf numFmtId="0" fontId="0" fillId="0" borderId="9" xfId="0" applyBorder="1"/>
    <xf numFmtId="0" fontId="0" fillId="2" borderId="1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0" fillId="0" borderId="18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2" borderId="26" xfId="0" applyFill="1" applyBorder="1"/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37" xfId="0" applyFill="1" applyBorder="1"/>
    <xf numFmtId="0" fontId="0" fillId="0" borderId="37" xfId="0" applyFill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2" borderId="39" xfId="0" applyFill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7" fontId="0" fillId="0" borderId="3" xfId="0" applyNumberFormat="1" applyBorder="1"/>
    <xf numFmtId="47" fontId="0" fillId="0" borderId="1" xfId="0" applyNumberFormat="1" applyBorder="1"/>
    <xf numFmtId="0" fontId="0" fillId="0" borderId="24" xfId="0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40" xfId="0" applyBorder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40" xfId="0" applyFont="1" applyBorder="1"/>
    <xf numFmtId="0" fontId="0" fillId="2" borderId="2" xfId="0" applyFill="1" applyBorder="1"/>
    <xf numFmtId="0" fontId="0" fillId="0" borderId="40" xfId="0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/>
    <xf numFmtId="0" fontId="1" fillId="0" borderId="2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NumberFormat="1" applyBorder="1"/>
    <xf numFmtId="0" fontId="0" fillId="0" borderId="26" xfId="0" applyFont="1" applyBorder="1"/>
    <xf numFmtId="0" fontId="0" fillId="0" borderId="26" xfId="0" applyFill="1" applyBorder="1"/>
    <xf numFmtId="0" fontId="0" fillId="0" borderId="26" xfId="0" applyFont="1" applyFill="1" applyBorder="1"/>
    <xf numFmtId="0" fontId="0" fillId="0" borderId="33" xfId="0" applyBorder="1"/>
    <xf numFmtId="0" fontId="0" fillId="0" borderId="37" xfId="0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7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26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10" fillId="2" borderId="26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center" vertical="center"/>
    </xf>
    <xf numFmtId="0" fontId="1" fillId="0" borderId="40" xfId="0" applyFont="1" applyBorder="1"/>
    <xf numFmtId="0" fontId="10" fillId="0" borderId="1" xfId="0" applyFont="1" applyBorder="1"/>
    <xf numFmtId="0" fontId="0" fillId="0" borderId="28" xfId="0" applyBorder="1"/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7" xfId="0" applyNumberFormat="1" applyBorder="1"/>
    <xf numFmtId="165" fontId="0" fillId="0" borderId="8" xfId="0" applyNumberFormat="1" applyBorder="1"/>
    <xf numFmtId="0" fontId="1" fillId="2" borderId="48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5" fontId="0" fillId="0" borderId="18" xfId="0" applyNumberFormat="1" applyBorder="1"/>
    <xf numFmtId="165" fontId="0" fillId="0" borderId="34" xfId="0" applyNumberFormat="1" applyBorder="1"/>
    <xf numFmtId="0" fontId="0" fillId="0" borderId="28" xfId="0" applyBorder="1" applyProtection="1">
      <protection locked="0"/>
    </xf>
    <xf numFmtId="0" fontId="0" fillId="0" borderId="40" xfId="0" applyFont="1" applyBorder="1" applyAlignment="1">
      <alignment horizontal="center" vertical="center"/>
    </xf>
    <xf numFmtId="0" fontId="0" fillId="0" borderId="43" xfId="0" applyBorder="1"/>
    <xf numFmtId="165" fontId="0" fillId="0" borderId="44" xfId="0" applyNumberForma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5" fontId="0" fillId="0" borderId="50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7" xfId="0" applyBorder="1"/>
    <xf numFmtId="0" fontId="0" fillId="0" borderId="37" xfId="0" applyFont="1" applyBorder="1"/>
    <xf numFmtId="0" fontId="0" fillId="0" borderId="3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F077F"/>
      <color rgb="FF1F0E9E"/>
      <color rgb="FFF79A11"/>
      <color rgb="FF01F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Zastouení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025202989977133"/>
          <c:y val="0.16896706460079586"/>
          <c:w val="0.47068502402112017"/>
          <c:h val="0.649089831512996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794-40DE-8039-4605DEF5397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794-40DE-8039-4605DEF53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('Statistika a informace'!$C$3,'Statistika a informace'!$D$3)</c:f>
              <c:strCache>
                <c:ptCount val="2"/>
                <c:pt idx="0">
                  <c:v>Hoši</c:v>
                </c:pt>
                <c:pt idx="1">
                  <c:v>Dívky</c:v>
                </c:pt>
              </c:strCache>
            </c:strRef>
          </c:cat>
          <c:val>
            <c:numRef>
              <c:f>('Statistika a informace'!$C$13,'Statistika a informace'!$D$13)</c:f>
              <c:numCache>
                <c:formatCode>General</c:formatCode>
                <c:ptCount val="2"/>
                <c:pt idx="0">
                  <c:v>69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4-40DE-8039-4605DEF539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Kategorie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0654764555458847"/>
          <c:y val="0.13188723746072981"/>
          <c:w val="0.38690484383539459"/>
          <c:h val="0.636388798502039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EA-4BC6-A9BD-4567D00CBC8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BEA-4BC6-A9BD-4567D00CBC8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EA-4BC6-A9BD-4567D00CBC8F}"/>
              </c:ext>
            </c:extLst>
          </c:dPt>
          <c:dPt>
            <c:idx val="3"/>
            <c:bubble3D val="0"/>
            <c:spPr>
              <a:solidFill>
                <a:srgbClr val="01FF7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BEA-4BC6-A9BD-4567D00CBC8F}"/>
              </c:ext>
            </c:extLst>
          </c:dPt>
          <c:dPt>
            <c:idx val="4"/>
            <c:bubble3D val="0"/>
            <c:spPr>
              <a:solidFill>
                <a:srgbClr val="F79A1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EA-4BC6-A9BD-4567D00CBC8F}"/>
              </c:ext>
            </c:extLst>
          </c:dPt>
          <c:dPt>
            <c:idx val="5"/>
            <c:bubble3D val="0"/>
            <c:spPr>
              <a:solidFill>
                <a:srgbClr val="1F0E9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BEA-4BC6-A9BD-4567D00CBC8F}"/>
              </c:ext>
            </c:extLst>
          </c:dPt>
          <c:dPt>
            <c:idx val="6"/>
            <c:bubble3D val="0"/>
            <c:spPr>
              <a:solidFill>
                <a:srgbClr val="AF077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EA-4BC6-A9BD-4567D00CBC8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56F-4EEE-883A-7CE6A9CFA1CE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BEA-4BC6-A9BD-4567D00CBC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'Statistika a informace'!$B$4:$B$12</c:f>
              <c:strCache>
                <c:ptCount val="9"/>
                <c:pt idx="0">
                  <c:v>Přípravka I</c:v>
                </c:pt>
                <c:pt idx="1">
                  <c:v>Přípravka II</c:v>
                </c:pt>
                <c:pt idx="2">
                  <c:v>Přípravka III</c:v>
                </c:pt>
                <c:pt idx="3">
                  <c:v>Mladší žactvo</c:v>
                </c:pt>
                <c:pt idx="4">
                  <c:v>Starší žactvo</c:v>
                </c:pt>
                <c:pt idx="5">
                  <c:v>Dorost</c:v>
                </c:pt>
                <c:pt idx="6">
                  <c:v>Junioři</c:v>
                </c:pt>
                <c:pt idx="7">
                  <c:v>Dospělí</c:v>
                </c:pt>
                <c:pt idx="8">
                  <c:v>Hendikepovaní</c:v>
                </c:pt>
              </c:strCache>
            </c:strRef>
          </c:cat>
          <c:val>
            <c:numRef>
              <c:f>'Statistika a informace'!$E$4:$E$12</c:f>
              <c:numCache>
                <c:formatCode>General</c:formatCode>
                <c:ptCount val="9"/>
                <c:pt idx="0">
                  <c:v>31</c:v>
                </c:pt>
                <c:pt idx="1">
                  <c:v>30</c:v>
                </c:pt>
                <c:pt idx="2">
                  <c:v>45</c:v>
                </c:pt>
                <c:pt idx="3">
                  <c:v>28</c:v>
                </c:pt>
                <c:pt idx="4">
                  <c:v>9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A-4BC6-A9BD-4567D00CBC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18</xdr:row>
      <xdr:rowOff>171450</xdr:rowOff>
    </xdr:from>
    <xdr:to>
      <xdr:col>4</xdr:col>
      <xdr:colOff>952500</xdr:colOff>
      <xdr:row>31</xdr:row>
      <xdr:rowOff>57150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238126</xdr:colOff>
      <xdr:row>12</xdr:row>
      <xdr:rowOff>123824</xdr:rowOff>
    </xdr:from>
    <xdr:to>
      <xdr:col>14</xdr:col>
      <xdr:colOff>666751</xdr:colOff>
      <xdr:row>36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</sheetPr>
  <dimension ref="B2:O37"/>
  <sheetViews>
    <sheetView tabSelected="1" workbookViewId="0">
      <selection activeCell="C6" sqref="C6"/>
    </sheetView>
  </sheetViews>
  <sheetFormatPr defaultRowHeight="15" x14ac:dyDescent="0.25"/>
  <cols>
    <col min="1" max="1" width="9.140625" customWidth="1"/>
    <col min="2" max="2" width="5" customWidth="1"/>
    <col min="3" max="3" width="28.5703125" customWidth="1"/>
    <col min="4" max="4" width="9.1406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7" t="s">
        <v>9</v>
      </c>
      <c r="C4" s="9" t="s">
        <v>0</v>
      </c>
      <c r="D4" s="8" t="s">
        <v>1</v>
      </c>
      <c r="E4" s="12" t="s">
        <v>37</v>
      </c>
      <c r="F4" s="9" t="s">
        <v>5</v>
      </c>
      <c r="G4" s="8" t="s">
        <v>3</v>
      </c>
      <c r="H4" s="9" t="s">
        <v>4</v>
      </c>
      <c r="I4" s="8" t="s">
        <v>3</v>
      </c>
      <c r="J4" s="9" t="s">
        <v>6</v>
      </c>
      <c r="K4" s="8" t="s">
        <v>3</v>
      </c>
      <c r="L4" s="8" t="s">
        <v>10</v>
      </c>
      <c r="M4" s="9" t="s">
        <v>8</v>
      </c>
    </row>
    <row r="5" spans="2:15" x14ac:dyDescent="0.25">
      <c r="B5" s="4">
        <v>26</v>
      </c>
      <c r="C5" s="77" t="s">
        <v>166</v>
      </c>
      <c r="D5" s="146">
        <v>2012</v>
      </c>
      <c r="E5" s="146" t="s">
        <v>106</v>
      </c>
      <c r="F5" s="132">
        <v>9.36</v>
      </c>
      <c r="G5" s="4">
        <f>RANK(F5,$F$5:$F$24,1)</f>
        <v>1</v>
      </c>
      <c r="H5" s="5">
        <v>279</v>
      </c>
      <c r="I5" s="4">
        <f>RANK(H5,$H$5:$H$24,0)</f>
        <v>1</v>
      </c>
      <c r="J5" s="5">
        <v>19.28</v>
      </c>
      <c r="K5" s="4">
        <f>RANK(J5,$J$5:$J$22,0)</f>
        <v>1</v>
      </c>
      <c r="L5" s="5">
        <f>G5+I5+K5</f>
        <v>3</v>
      </c>
      <c r="M5" s="88">
        <f>RANK(L5,$L$5:$L$22,1)</f>
        <v>1</v>
      </c>
      <c r="O5">
        <v>1</v>
      </c>
    </row>
    <row r="6" spans="2:15" x14ac:dyDescent="0.25">
      <c r="B6" s="3">
        <v>107</v>
      </c>
      <c r="C6" s="3" t="s">
        <v>244</v>
      </c>
      <c r="D6" s="2">
        <v>2012</v>
      </c>
      <c r="E6" s="2" t="s">
        <v>113</v>
      </c>
      <c r="F6" s="132">
        <v>9.69</v>
      </c>
      <c r="G6" s="4">
        <f>RANK(F6,$F$5:$F$24,1)</f>
        <v>3</v>
      </c>
      <c r="H6" s="5">
        <v>262</v>
      </c>
      <c r="I6" s="4">
        <f>RANK(H6,$H$5:$H$24,0)</f>
        <v>2</v>
      </c>
      <c r="J6" s="5">
        <v>15.16</v>
      </c>
      <c r="K6" s="4">
        <f>RANK(J6,$J$5:$J$22,0)</f>
        <v>3</v>
      </c>
      <c r="L6" s="5">
        <f>G6+I6+K6</f>
        <v>8</v>
      </c>
      <c r="M6" s="88">
        <f>RANK(L6,$L$5:$L$22,1)</f>
        <v>2</v>
      </c>
      <c r="O6">
        <v>2</v>
      </c>
    </row>
    <row r="7" spans="2:15" x14ac:dyDescent="0.25">
      <c r="B7" s="3">
        <v>25</v>
      </c>
      <c r="C7" s="74" t="s">
        <v>165</v>
      </c>
      <c r="D7" s="2">
        <v>2013</v>
      </c>
      <c r="E7" s="2" t="s">
        <v>95</v>
      </c>
      <c r="F7" s="132">
        <v>9.41</v>
      </c>
      <c r="G7" s="4">
        <f>RANK(F7,$F$5:$F$24,1)</f>
        <v>2</v>
      </c>
      <c r="H7" s="5">
        <v>235</v>
      </c>
      <c r="I7" s="4">
        <f>RANK(H7,$H$5:$H$24,0)</f>
        <v>5</v>
      </c>
      <c r="J7" s="5">
        <v>15.52</v>
      </c>
      <c r="K7" s="4">
        <f>RANK(J7,$J$5:$J$22,0)</f>
        <v>2</v>
      </c>
      <c r="L7" s="5">
        <f>G7+I7+K7</f>
        <v>9</v>
      </c>
      <c r="M7" s="88">
        <f>RANK(L7,$L$5:$L$22,1)</f>
        <v>3</v>
      </c>
      <c r="O7">
        <v>3</v>
      </c>
    </row>
    <row r="8" spans="2:15" x14ac:dyDescent="0.25">
      <c r="B8" s="3">
        <v>101</v>
      </c>
      <c r="C8" s="3" t="s">
        <v>238</v>
      </c>
      <c r="D8" s="2">
        <v>2012</v>
      </c>
      <c r="E8" s="2" t="s">
        <v>106</v>
      </c>
      <c r="F8" s="132">
        <v>9.7200000000000006</v>
      </c>
      <c r="G8" s="4">
        <f>RANK(F8,$F$5:$F$24,1)</f>
        <v>4</v>
      </c>
      <c r="H8" s="5">
        <v>253</v>
      </c>
      <c r="I8" s="4">
        <f>RANK(H8,$H$5:$H$24,0)</f>
        <v>3</v>
      </c>
      <c r="J8" s="5">
        <v>14.19</v>
      </c>
      <c r="K8" s="4">
        <f>RANK(J8,$J$5:$J$22,0)</f>
        <v>6</v>
      </c>
      <c r="L8" s="5">
        <f>G8+I8+K8</f>
        <v>13</v>
      </c>
      <c r="M8" s="88">
        <f>RANK(L8,$L$5:$L$22,1)</f>
        <v>4</v>
      </c>
      <c r="O8">
        <v>4</v>
      </c>
    </row>
    <row r="9" spans="2:15" x14ac:dyDescent="0.25">
      <c r="B9" s="3">
        <v>27</v>
      </c>
      <c r="C9" s="74" t="s">
        <v>167</v>
      </c>
      <c r="D9" s="2">
        <v>2012</v>
      </c>
      <c r="E9" s="2" t="s">
        <v>106</v>
      </c>
      <c r="F9" s="132">
        <v>10.28</v>
      </c>
      <c r="G9" s="4">
        <f>RANK(F9,$F$5:$F$24,1)</f>
        <v>5</v>
      </c>
      <c r="H9" s="5">
        <v>218</v>
      </c>
      <c r="I9" s="4">
        <f>RANK(H9,$H$5:$H$24,0)</f>
        <v>11</v>
      </c>
      <c r="J9" s="5">
        <v>14.77</v>
      </c>
      <c r="K9" s="4">
        <f>RANK(J9,$J$5:$J$22,0)</f>
        <v>5</v>
      </c>
      <c r="L9" s="5">
        <f>G9+I9+K9</f>
        <v>21</v>
      </c>
      <c r="M9" s="88">
        <f>RANK(L9,$L$5:$L$22,1)</f>
        <v>5</v>
      </c>
      <c r="O9">
        <v>5</v>
      </c>
    </row>
    <row r="10" spans="2:15" x14ac:dyDescent="0.25">
      <c r="B10" s="3">
        <v>106</v>
      </c>
      <c r="C10" s="3" t="s">
        <v>243</v>
      </c>
      <c r="D10" s="2">
        <v>2014</v>
      </c>
      <c r="E10" s="2" t="s">
        <v>113</v>
      </c>
      <c r="F10" s="132">
        <v>10.34</v>
      </c>
      <c r="G10" s="4">
        <f>RANK(F10,$F$5:$F$24,1)</f>
        <v>6</v>
      </c>
      <c r="H10" s="5">
        <v>231</v>
      </c>
      <c r="I10" s="4">
        <f>RANK(H10,$H$5:$H$24,0)</f>
        <v>7</v>
      </c>
      <c r="J10" s="5">
        <v>10.1</v>
      </c>
      <c r="K10" s="4">
        <f>RANK(J10,$J$5:$J$22,0)</f>
        <v>11</v>
      </c>
      <c r="L10" s="5">
        <f>G10+I10+K10</f>
        <v>24</v>
      </c>
      <c r="M10" s="88">
        <f>RANK(L10,$L$5:$L$22,1)</f>
        <v>6</v>
      </c>
      <c r="O10">
        <v>6</v>
      </c>
    </row>
    <row r="11" spans="2:15" x14ac:dyDescent="0.25">
      <c r="B11" s="3">
        <v>16</v>
      </c>
      <c r="C11" s="212" t="s">
        <v>271</v>
      </c>
      <c r="D11" s="145">
        <v>2012</v>
      </c>
      <c r="E11" s="2" t="s">
        <v>95</v>
      </c>
      <c r="F11" s="132">
        <v>10.4</v>
      </c>
      <c r="G11" s="4">
        <f>RANK(F11,$F$5:$F$24,1)</f>
        <v>7</v>
      </c>
      <c r="H11" s="5">
        <v>244</v>
      </c>
      <c r="I11" s="4">
        <f>RANK(H11,$H$5:$H$24,0)</f>
        <v>4</v>
      </c>
      <c r="J11" s="5">
        <v>8.58</v>
      </c>
      <c r="K11" s="4">
        <f>RANK(J11,$J$5:$J$22,0)</f>
        <v>13</v>
      </c>
      <c r="L11" s="5">
        <f>G11+I11+K11</f>
        <v>24</v>
      </c>
      <c r="M11" s="88">
        <v>7</v>
      </c>
      <c r="O11">
        <v>7</v>
      </c>
    </row>
    <row r="12" spans="2:15" x14ac:dyDescent="0.25">
      <c r="B12" s="3">
        <v>151</v>
      </c>
      <c r="C12" s="3" t="s">
        <v>295</v>
      </c>
      <c r="D12" s="2">
        <v>2013</v>
      </c>
      <c r="E12" s="2" t="s">
        <v>84</v>
      </c>
      <c r="F12" s="132">
        <v>10.94</v>
      </c>
      <c r="G12" s="4">
        <f>RANK(F12,$F$5:$F$24,1)</f>
        <v>10</v>
      </c>
      <c r="H12" s="5">
        <v>233</v>
      </c>
      <c r="I12" s="4">
        <f>RANK(H12,$H$5:$H$24,0)</f>
        <v>6</v>
      </c>
      <c r="J12" s="5">
        <v>13.19</v>
      </c>
      <c r="K12" s="4">
        <f>RANK(J12,$J$5:$J$22,0)</f>
        <v>8</v>
      </c>
      <c r="L12" s="5">
        <f>G12+I12+K12</f>
        <v>24</v>
      </c>
      <c r="M12" s="88">
        <v>8</v>
      </c>
      <c r="O12">
        <v>8</v>
      </c>
    </row>
    <row r="13" spans="2:15" x14ac:dyDescent="0.25">
      <c r="B13" s="3">
        <v>58</v>
      </c>
      <c r="C13" s="74" t="s">
        <v>198</v>
      </c>
      <c r="D13" s="2">
        <v>2012</v>
      </c>
      <c r="E13" s="2" t="s">
        <v>95</v>
      </c>
      <c r="F13" s="132">
        <v>10.75</v>
      </c>
      <c r="G13" s="4">
        <f>RANK(F13,$F$5:$F$24,1)</f>
        <v>9</v>
      </c>
      <c r="H13" s="5">
        <v>212</v>
      </c>
      <c r="I13" s="4">
        <f>RANK(H13,$H$5:$H$24,0)</f>
        <v>12</v>
      </c>
      <c r="J13" s="5">
        <v>15.04</v>
      </c>
      <c r="K13" s="4">
        <f>RANK(J13,$J$5:$J$22,0)</f>
        <v>4</v>
      </c>
      <c r="L13" s="5">
        <f>G13+I13+K13</f>
        <v>25</v>
      </c>
      <c r="M13" s="88">
        <f>RANK(L13,$L$5:$L$22,1)</f>
        <v>9</v>
      </c>
      <c r="O13">
        <v>9</v>
      </c>
    </row>
    <row r="14" spans="2:15" x14ac:dyDescent="0.25">
      <c r="B14" s="3">
        <v>129</v>
      </c>
      <c r="C14" s="3" t="s">
        <v>262</v>
      </c>
      <c r="D14" s="2">
        <v>2012</v>
      </c>
      <c r="E14" s="2" t="s">
        <v>95</v>
      </c>
      <c r="F14" s="132">
        <v>10.68</v>
      </c>
      <c r="G14" s="4">
        <f>RANK(F14,$F$5:$F$24,1)</f>
        <v>8</v>
      </c>
      <c r="H14" s="5">
        <v>220</v>
      </c>
      <c r="I14" s="4">
        <f>RANK(H14,$H$5:$H$24,0)</f>
        <v>9</v>
      </c>
      <c r="J14" s="5">
        <v>9.0399999999999991</v>
      </c>
      <c r="K14" s="4">
        <f>RANK(J14,$J$5:$J$22,0)</f>
        <v>12</v>
      </c>
      <c r="L14" s="5">
        <f>G14+I14+K14</f>
        <v>29</v>
      </c>
      <c r="M14" s="88">
        <f>RANK(L14,$L$5:$L$22,1)</f>
        <v>10</v>
      </c>
      <c r="O14">
        <v>10</v>
      </c>
    </row>
    <row r="15" spans="2:15" x14ac:dyDescent="0.25">
      <c r="B15" s="3">
        <v>60</v>
      </c>
      <c r="C15" s="72" t="s">
        <v>200</v>
      </c>
      <c r="D15" s="13">
        <v>2012</v>
      </c>
      <c r="E15" s="2" t="s">
        <v>95</v>
      </c>
      <c r="F15" s="132">
        <v>11.34</v>
      </c>
      <c r="G15" s="4">
        <f>RANK(F15,$F$5:$F$24,1)</f>
        <v>14</v>
      </c>
      <c r="H15" s="5">
        <v>220</v>
      </c>
      <c r="I15" s="4">
        <f>RANK(H15,$H$5:$H$24,0)</f>
        <v>9</v>
      </c>
      <c r="J15" s="5">
        <v>13.3</v>
      </c>
      <c r="K15" s="4">
        <f>RANK(J15,$J$5:$J$22,0)</f>
        <v>7</v>
      </c>
      <c r="L15" s="5">
        <f>G15+I15+K15</f>
        <v>30</v>
      </c>
      <c r="M15" s="88">
        <f>RANK(L15,$L$5:$L$22,1)</f>
        <v>11</v>
      </c>
      <c r="O15">
        <v>11</v>
      </c>
    </row>
    <row r="16" spans="2:15" x14ac:dyDescent="0.25">
      <c r="B16" s="3">
        <v>128</v>
      </c>
      <c r="C16" s="3" t="s">
        <v>261</v>
      </c>
      <c r="D16" s="2">
        <v>2012</v>
      </c>
      <c r="E16" s="2" t="s">
        <v>84</v>
      </c>
      <c r="F16" s="132">
        <v>10.97</v>
      </c>
      <c r="G16" s="4">
        <f>RANK(F16,$F$5:$F$24,1)</f>
        <v>11</v>
      </c>
      <c r="H16" s="5">
        <v>195</v>
      </c>
      <c r="I16" s="4">
        <f>RANK(H16,$H$5:$H$24,0)</f>
        <v>15</v>
      </c>
      <c r="J16" s="5">
        <v>11.95</v>
      </c>
      <c r="K16" s="4">
        <f>RANK(J16,$J$5:$J$22,0)</f>
        <v>9</v>
      </c>
      <c r="L16" s="5">
        <f>G16+I16+K16</f>
        <v>35</v>
      </c>
      <c r="M16" s="88">
        <f>RANK(L16,$L$5:$L$22,1)</f>
        <v>12</v>
      </c>
      <c r="O16">
        <v>12</v>
      </c>
    </row>
    <row r="17" spans="2:15" x14ac:dyDescent="0.25">
      <c r="B17" s="3">
        <v>142</v>
      </c>
      <c r="C17" s="3" t="s">
        <v>276</v>
      </c>
      <c r="D17" s="2">
        <v>2012</v>
      </c>
      <c r="E17" s="2" t="s">
        <v>95</v>
      </c>
      <c r="F17" s="132">
        <v>1085</v>
      </c>
      <c r="G17" s="4">
        <f>RANK(F17,$F$5:$F$24,1)</f>
        <v>18</v>
      </c>
      <c r="H17" s="5">
        <v>222</v>
      </c>
      <c r="I17" s="4">
        <f>RANK(H17,$H$5:$H$24,0)</f>
        <v>8</v>
      </c>
      <c r="J17" s="5">
        <v>10.75</v>
      </c>
      <c r="K17" s="4">
        <f>RANK(J17,$J$5:$J$22,0)</f>
        <v>10</v>
      </c>
      <c r="L17" s="5">
        <f>G17+I17+K17</f>
        <v>36</v>
      </c>
      <c r="M17" s="88">
        <f>RANK(L17,$L$5:$L$22,1)</f>
        <v>13</v>
      </c>
      <c r="O17">
        <v>13</v>
      </c>
    </row>
    <row r="18" spans="2:15" x14ac:dyDescent="0.25">
      <c r="B18" s="3">
        <v>59</v>
      </c>
      <c r="C18" s="3" t="s">
        <v>199</v>
      </c>
      <c r="D18" s="2">
        <v>2013</v>
      </c>
      <c r="E18" s="2" t="s">
        <v>95</v>
      </c>
      <c r="F18" s="132">
        <v>10.97</v>
      </c>
      <c r="G18" s="4">
        <f>RANK(F18,$F$5:$F$24,1)</f>
        <v>11</v>
      </c>
      <c r="H18" s="5">
        <v>202</v>
      </c>
      <c r="I18" s="4">
        <f>RANK(H18,$H$5:$H$24,0)</f>
        <v>13</v>
      </c>
      <c r="J18" s="5">
        <v>6.15</v>
      </c>
      <c r="K18" s="4">
        <f>RANK(J18,$J$5:$J$22,0)</f>
        <v>16</v>
      </c>
      <c r="L18" s="5">
        <f>G18+I18+K18</f>
        <v>40</v>
      </c>
      <c r="M18" s="88">
        <f>RANK(L18,$L$5:$L$22,1)</f>
        <v>14</v>
      </c>
      <c r="O18">
        <v>14</v>
      </c>
    </row>
    <row r="19" spans="2:15" x14ac:dyDescent="0.25">
      <c r="B19" s="3">
        <v>1</v>
      </c>
      <c r="C19" s="74" t="s">
        <v>148</v>
      </c>
      <c r="D19" s="2">
        <v>2014</v>
      </c>
      <c r="E19" s="2" t="s">
        <v>84</v>
      </c>
      <c r="F19" s="132">
        <v>11.3</v>
      </c>
      <c r="G19" s="4">
        <f>RANK(F19,$F$5:$F$24,1)</f>
        <v>13</v>
      </c>
      <c r="H19" s="5">
        <v>152</v>
      </c>
      <c r="I19" s="4">
        <f>RANK(H19,$H$5:$H$24,0)</f>
        <v>17</v>
      </c>
      <c r="J19" s="5">
        <v>7.87</v>
      </c>
      <c r="K19" s="4">
        <f>RANK(J19,$J$5:$J$22,0)</f>
        <v>14</v>
      </c>
      <c r="L19" s="5">
        <f>G19+I19+K19</f>
        <v>44</v>
      </c>
      <c r="M19" s="88">
        <f>RANK(L19,$L$5:$L$22,1)</f>
        <v>15</v>
      </c>
      <c r="O19">
        <v>15</v>
      </c>
    </row>
    <row r="20" spans="2:15" x14ac:dyDescent="0.25">
      <c r="B20" s="3">
        <v>148</v>
      </c>
      <c r="C20" s="3" t="s">
        <v>290</v>
      </c>
      <c r="D20" s="2">
        <v>2013</v>
      </c>
      <c r="E20" s="2" t="s">
        <v>95</v>
      </c>
      <c r="F20" s="132">
        <v>11.81</v>
      </c>
      <c r="G20" s="4">
        <f>RANK(F20,$F$5:$F$24,1)</f>
        <v>15</v>
      </c>
      <c r="H20" s="5">
        <v>201</v>
      </c>
      <c r="I20" s="4">
        <f>RANK(H20,$H$5:$H$24,0)</f>
        <v>14</v>
      </c>
      <c r="J20" s="5">
        <v>6.78</v>
      </c>
      <c r="K20" s="4">
        <f>RANK(J20,$J$5:$J$22,0)</f>
        <v>15</v>
      </c>
      <c r="L20" s="5">
        <f>G20+I20+K20</f>
        <v>44</v>
      </c>
      <c r="M20" s="88">
        <v>16</v>
      </c>
      <c r="O20">
        <v>16</v>
      </c>
    </row>
    <row r="21" spans="2:15" x14ac:dyDescent="0.25">
      <c r="B21" s="3">
        <v>120</v>
      </c>
      <c r="C21" s="3" t="s">
        <v>288</v>
      </c>
      <c r="D21" s="2">
        <v>2014</v>
      </c>
      <c r="E21" s="2" t="s">
        <v>95</v>
      </c>
      <c r="F21" s="132">
        <v>12.93</v>
      </c>
      <c r="G21" s="4">
        <f>RANK(F21,$F$5:$F$24,1)</f>
        <v>16</v>
      </c>
      <c r="H21" s="5">
        <v>189</v>
      </c>
      <c r="I21" s="4">
        <f>RANK(H21,$H$5:$H$24,0)</f>
        <v>16</v>
      </c>
      <c r="J21" s="5">
        <v>4.32</v>
      </c>
      <c r="K21" s="4">
        <f>RANK(J21,$J$5:$J$22,0)</f>
        <v>17</v>
      </c>
      <c r="L21" s="5">
        <f>G21+I21+K21</f>
        <v>49</v>
      </c>
      <c r="M21" s="88">
        <f>RANK(L21,$L$5:$L$22,1)</f>
        <v>17</v>
      </c>
      <c r="O21">
        <v>17</v>
      </c>
    </row>
    <row r="22" spans="2:15" x14ac:dyDescent="0.25">
      <c r="B22" s="3">
        <v>144</v>
      </c>
      <c r="C22" s="3" t="s">
        <v>278</v>
      </c>
      <c r="D22" s="2">
        <v>2013</v>
      </c>
      <c r="E22" s="2" t="s">
        <v>95</v>
      </c>
      <c r="F22" s="132">
        <v>13.24</v>
      </c>
      <c r="G22" s="4">
        <f>RANK(F22,$F$5:$F$24,1)</f>
        <v>17</v>
      </c>
      <c r="H22" s="5">
        <v>148</v>
      </c>
      <c r="I22" s="4">
        <f>RANK(H22,$H$5:$H$24,0)</f>
        <v>18</v>
      </c>
      <c r="J22" s="5">
        <v>4.1500000000000004</v>
      </c>
      <c r="K22" s="4">
        <f>RANK(J22,$J$5:$J$22,0)</f>
        <v>18</v>
      </c>
      <c r="L22" s="5">
        <f>G22+I22+K22</f>
        <v>53</v>
      </c>
      <c r="M22" s="88">
        <f>RANK(L22,$L$5:$L$22,1)</f>
        <v>18</v>
      </c>
      <c r="O22">
        <v>18</v>
      </c>
    </row>
    <row r="24" spans="2:15" x14ac:dyDescent="0.25">
      <c r="B24" s="161" t="s">
        <v>325</v>
      </c>
      <c r="C24" s="161"/>
      <c r="D24" s="161"/>
      <c r="E24" s="161"/>
      <c r="F24" s="161"/>
    </row>
    <row r="25" spans="2:15" x14ac:dyDescent="0.25">
      <c r="B25" s="161"/>
      <c r="C25" s="161"/>
      <c r="D25" s="161"/>
      <c r="E25" s="161"/>
      <c r="F25" s="161"/>
    </row>
    <row r="28" spans="2:15" ht="15.75" x14ac:dyDescent="0.25">
      <c r="C28" s="40"/>
      <c r="D28" s="41"/>
    </row>
    <row r="29" spans="2:15" ht="15.75" x14ac:dyDescent="0.25">
      <c r="C29" s="40"/>
      <c r="D29" s="41"/>
    </row>
    <row r="30" spans="2:15" ht="15.75" x14ac:dyDescent="0.25">
      <c r="C30" s="40"/>
      <c r="D30" s="41"/>
    </row>
    <row r="31" spans="2:15" ht="15.75" x14ac:dyDescent="0.25">
      <c r="C31" s="40"/>
      <c r="D31" s="41"/>
    </row>
    <row r="32" spans="2:15" ht="15.75" x14ac:dyDescent="0.25">
      <c r="C32" s="40"/>
      <c r="D32" s="41"/>
    </row>
    <row r="33" spans="3:4" ht="15.75" x14ac:dyDescent="0.25">
      <c r="C33" s="40"/>
      <c r="D33" s="41"/>
    </row>
    <row r="34" spans="3:4" ht="15.75" x14ac:dyDescent="0.25">
      <c r="C34" s="40"/>
      <c r="D34" s="41"/>
    </row>
    <row r="35" spans="3:4" ht="15.75" x14ac:dyDescent="0.25">
      <c r="C35" s="40"/>
      <c r="D35" s="41"/>
    </row>
    <row r="37" spans="3:4" ht="15.75" x14ac:dyDescent="0.25">
      <c r="C37" s="40"/>
      <c r="D37" s="41"/>
    </row>
  </sheetData>
  <sortState ref="B5:M22">
    <sortCondition ref="M5:M22"/>
  </sortState>
  <mergeCells count="2">
    <mergeCell ref="B3:M3"/>
    <mergeCell ref="B24:F25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0000"/>
  </sheetPr>
  <dimension ref="B2:O42"/>
  <sheetViews>
    <sheetView workbookViewId="0">
      <selection activeCell="L7" sqref="L7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20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38</v>
      </c>
      <c r="G4" s="96" t="s">
        <v>3</v>
      </c>
      <c r="H4" s="95" t="s">
        <v>4</v>
      </c>
      <c r="I4" s="96" t="s">
        <v>3</v>
      </c>
      <c r="J4" s="95" t="s">
        <v>90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103</v>
      </c>
      <c r="C5" s="4" t="s">
        <v>301</v>
      </c>
      <c r="D5" s="146">
        <v>2005</v>
      </c>
      <c r="E5" s="146" t="s">
        <v>106</v>
      </c>
      <c r="F5" s="5">
        <v>8.66</v>
      </c>
      <c r="G5" s="4">
        <f>RANK(F5,$F$5:$F$24,1)</f>
        <v>1</v>
      </c>
      <c r="H5" s="5">
        <v>462</v>
      </c>
      <c r="I5" s="4">
        <f>RANK(H5,$H$5:$H$24,0)</f>
        <v>1</v>
      </c>
      <c r="J5" s="5">
        <v>7.62</v>
      </c>
      <c r="K5" s="139">
        <f>RANK(J5,$J$5:$J$8,0)</f>
        <v>2</v>
      </c>
      <c r="L5" s="140">
        <f>G5+I5+K5</f>
        <v>4</v>
      </c>
      <c r="M5" s="88">
        <f>RANK(L5,$L$5:$L$8,1)</f>
        <v>1</v>
      </c>
      <c r="O5">
        <v>1</v>
      </c>
    </row>
    <row r="6" spans="2:15" x14ac:dyDescent="0.25">
      <c r="B6" s="3">
        <v>97</v>
      </c>
      <c r="C6" s="3" t="s">
        <v>235</v>
      </c>
      <c r="D6" s="2">
        <v>2005</v>
      </c>
      <c r="E6" s="2" t="s">
        <v>95</v>
      </c>
      <c r="F6" s="5">
        <v>8.84</v>
      </c>
      <c r="G6" s="4">
        <f>RANK(F6,$F$5:$F$24,1)</f>
        <v>2</v>
      </c>
      <c r="H6" s="5">
        <v>401</v>
      </c>
      <c r="I6" s="4">
        <f>RANK(H6,$H$5:$H$24,0)</f>
        <v>2</v>
      </c>
      <c r="J6" s="5">
        <v>8.18</v>
      </c>
      <c r="K6" s="139">
        <f>RANK(J6,$J$5:$J$8,0)</f>
        <v>1</v>
      </c>
      <c r="L6" s="140">
        <f>G6+I6+K6</f>
        <v>5</v>
      </c>
      <c r="M6" s="88">
        <f>RANK(L6,$L$5:$L$8,1)</f>
        <v>2</v>
      </c>
      <c r="O6">
        <v>2</v>
      </c>
    </row>
    <row r="7" spans="2:15" x14ac:dyDescent="0.25">
      <c r="B7" s="3">
        <v>108</v>
      </c>
      <c r="C7" s="3" t="s">
        <v>285</v>
      </c>
      <c r="D7" s="2">
        <v>2004</v>
      </c>
      <c r="E7" s="2" t="s">
        <v>113</v>
      </c>
      <c r="F7" s="5">
        <v>9.44</v>
      </c>
      <c r="G7" s="4">
        <f>RANK(F7,$F$5:$F$24,1)</f>
        <v>3</v>
      </c>
      <c r="H7" s="5">
        <v>400</v>
      </c>
      <c r="I7" s="4">
        <f>RANK(H7,$H$5:$H$24,0)</f>
        <v>3</v>
      </c>
      <c r="J7" s="5">
        <v>6.57</v>
      </c>
      <c r="K7" s="139">
        <f>RANK(J7,$J$5:$J$8,0)</f>
        <v>4</v>
      </c>
      <c r="L7" s="140">
        <f>G7+I7+K7</f>
        <v>10</v>
      </c>
      <c r="M7" s="88">
        <f>RANK(L7,$L$5:$L$8,1)</f>
        <v>3</v>
      </c>
      <c r="O7">
        <v>3</v>
      </c>
    </row>
    <row r="8" spans="2:15" x14ac:dyDescent="0.25">
      <c r="B8" s="3">
        <v>23</v>
      </c>
      <c r="C8" s="3" t="s">
        <v>149</v>
      </c>
      <c r="D8" s="2">
        <v>2005</v>
      </c>
      <c r="E8" s="2" t="s">
        <v>106</v>
      </c>
      <c r="F8" s="5">
        <v>9.85</v>
      </c>
      <c r="G8" s="4">
        <f>RANK(F8,$F$5:$F$24,1)</f>
        <v>4</v>
      </c>
      <c r="H8" s="5">
        <v>318</v>
      </c>
      <c r="I8" s="4">
        <f>RANK(H8,$H$5:$H$24,0)</f>
        <v>4</v>
      </c>
      <c r="J8" s="5">
        <v>7</v>
      </c>
      <c r="K8" s="139">
        <f>RANK(J8,$J$5:$J$8,0)</f>
        <v>3</v>
      </c>
      <c r="L8" s="140">
        <f>G8+I8+K8</f>
        <v>11</v>
      </c>
      <c r="M8" s="88">
        <f>RANK(L8,$L$5:$L$8,1)</f>
        <v>4</v>
      </c>
      <c r="O8">
        <v>4</v>
      </c>
    </row>
    <row r="37" spans="3:4" ht="15.75" x14ac:dyDescent="0.25">
      <c r="C37" s="40"/>
      <c r="D37" s="41"/>
    </row>
    <row r="38" spans="3:4" ht="15.75" x14ac:dyDescent="0.25">
      <c r="C38" s="40"/>
      <c r="D38" s="41"/>
    </row>
    <row r="39" spans="3:4" ht="15.75" x14ac:dyDescent="0.25">
      <c r="C39" s="40"/>
      <c r="D39" s="41"/>
    </row>
    <row r="40" spans="3:4" ht="15.75" x14ac:dyDescent="0.25">
      <c r="C40" s="40"/>
      <c r="D40" s="41"/>
    </row>
    <row r="41" spans="3:4" ht="15.75" x14ac:dyDescent="0.25">
      <c r="C41" s="40"/>
      <c r="D41" s="41"/>
    </row>
    <row r="42" spans="3:4" ht="15.75" x14ac:dyDescent="0.25">
      <c r="C42" s="40"/>
      <c r="D42" s="41"/>
    </row>
  </sheetData>
  <sortState ref="B5:M8">
    <sortCondition ref="M5:M8"/>
  </sortState>
  <mergeCells count="1">
    <mergeCell ref="B3:M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0000"/>
  </sheetPr>
  <dimension ref="B1:O52"/>
  <sheetViews>
    <sheetView zoomScaleNormal="100" workbookViewId="0"/>
  </sheetViews>
  <sheetFormatPr defaultRowHeight="15" x14ac:dyDescent="0.25"/>
  <cols>
    <col min="1" max="1" width="9.140625" customWidth="1"/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0" customWidth="1"/>
    <col min="13" max="13" width="11.42578125" customWidth="1"/>
    <col min="14" max="14" width="10" customWidth="1"/>
    <col min="15" max="15" width="9.140625" customWidth="1"/>
  </cols>
  <sheetData>
    <row r="1" spans="2:15" ht="15.75" thickBot="1" x14ac:dyDescent="0.3"/>
    <row r="2" spans="2:15" ht="16.5" thickBot="1" x14ac:dyDescent="0.3">
      <c r="B2" s="158" t="s">
        <v>21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2:15" ht="15.75" thickBot="1" x14ac:dyDescent="0.3">
      <c r="B3" s="99" t="s">
        <v>9</v>
      </c>
      <c r="C3" s="98" t="s">
        <v>0</v>
      </c>
      <c r="D3" s="8" t="s">
        <v>1</v>
      </c>
      <c r="E3" s="12" t="s">
        <v>37</v>
      </c>
      <c r="F3" s="9" t="s">
        <v>39</v>
      </c>
      <c r="G3" s="8" t="s">
        <v>3</v>
      </c>
      <c r="H3" s="9" t="s">
        <v>4</v>
      </c>
      <c r="I3" s="8" t="s">
        <v>3</v>
      </c>
      <c r="J3" s="9" t="s">
        <v>93</v>
      </c>
      <c r="K3" s="8" t="s">
        <v>3</v>
      </c>
      <c r="L3" s="8" t="s">
        <v>10</v>
      </c>
      <c r="M3" s="9" t="s">
        <v>8</v>
      </c>
    </row>
    <row r="4" spans="2:15" x14ac:dyDescent="0.25">
      <c r="B4" s="101">
        <v>98</v>
      </c>
      <c r="C4" s="101" t="s">
        <v>236</v>
      </c>
      <c r="D4" s="107">
        <v>2002</v>
      </c>
      <c r="E4" s="107" t="s">
        <v>95</v>
      </c>
      <c r="F4" s="101">
        <v>11.9</v>
      </c>
      <c r="G4" s="101">
        <v>1</v>
      </c>
      <c r="H4" s="101">
        <v>574</v>
      </c>
      <c r="I4" s="101">
        <v>1</v>
      </c>
      <c r="J4" s="101">
        <v>9.4600000000000009</v>
      </c>
      <c r="K4" s="101">
        <v>1</v>
      </c>
      <c r="L4" s="101">
        <v>3</v>
      </c>
      <c r="M4" s="141">
        <v>1</v>
      </c>
      <c r="O4">
        <v>1</v>
      </c>
    </row>
    <row r="5" spans="2:15" x14ac:dyDescent="0.25">
      <c r="B5" s="3"/>
      <c r="C5" s="3"/>
      <c r="D5" s="2"/>
      <c r="E5" s="2"/>
      <c r="F5" s="3"/>
      <c r="G5" s="3"/>
      <c r="H5" s="3"/>
      <c r="I5" s="3"/>
      <c r="J5" s="3"/>
      <c r="K5" s="3"/>
      <c r="L5" s="3"/>
      <c r="M5" s="3"/>
      <c r="O5">
        <v>2</v>
      </c>
    </row>
    <row r="6" spans="2:15" x14ac:dyDescent="0.25">
      <c r="B6" s="3"/>
      <c r="C6" s="3"/>
      <c r="D6" s="2"/>
      <c r="E6" s="2"/>
      <c r="F6" s="3"/>
      <c r="G6" s="3"/>
      <c r="H6" s="3"/>
      <c r="I6" s="3"/>
      <c r="J6" s="3"/>
      <c r="K6" s="3"/>
      <c r="L6" s="3"/>
      <c r="M6" s="3"/>
      <c r="O6">
        <v>3</v>
      </c>
    </row>
    <row r="7" spans="2:15" x14ac:dyDescent="0.25">
      <c r="B7" s="3"/>
      <c r="C7" s="3"/>
      <c r="D7" s="2"/>
      <c r="E7" s="2"/>
      <c r="F7" s="3"/>
      <c r="G7" s="3"/>
      <c r="H7" s="3"/>
      <c r="I7" s="3"/>
      <c r="J7" s="3"/>
      <c r="K7" s="3"/>
      <c r="L7" s="3"/>
      <c r="M7" s="3"/>
      <c r="O7">
        <v>4</v>
      </c>
    </row>
    <row r="8" spans="2:15" x14ac:dyDescent="0.25">
      <c r="B8" s="3"/>
      <c r="C8" s="3"/>
      <c r="D8" s="2"/>
      <c r="E8" s="2"/>
      <c r="F8" s="3"/>
      <c r="G8" s="3"/>
      <c r="H8" s="3"/>
      <c r="I8" s="3"/>
      <c r="J8" s="3"/>
      <c r="K8" s="3"/>
      <c r="L8" s="3"/>
      <c r="M8" s="3"/>
      <c r="O8">
        <v>5</v>
      </c>
    </row>
    <row r="9" spans="2:15" x14ac:dyDescent="0.25">
      <c r="B9" s="3"/>
      <c r="C9" s="3"/>
      <c r="D9" s="2"/>
      <c r="E9" s="2"/>
      <c r="F9" s="3"/>
      <c r="G9" s="3"/>
      <c r="H9" s="3"/>
      <c r="I9" s="3"/>
      <c r="J9" s="3"/>
      <c r="K9" s="3"/>
      <c r="L9" s="3"/>
      <c r="M9" s="3"/>
      <c r="O9">
        <v>6</v>
      </c>
    </row>
    <row r="10" spans="2:15" x14ac:dyDescent="0.25">
      <c r="B10" s="3"/>
      <c r="C10" s="3"/>
      <c r="D10" s="2"/>
      <c r="E10" s="2"/>
      <c r="F10" s="3"/>
      <c r="G10" s="3"/>
      <c r="H10" s="3"/>
      <c r="I10" s="3"/>
      <c r="J10" s="3"/>
      <c r="K10" s="3"/>
      <c r="L10" s="3"/>
      <c r="M10" s="3"/>
      <c r="O10">
        <v>7</v>
      </c>
    </row>
    <row r="11" spans="2:15" x14ac:dyDescent="0.25">
      <c r="B11" s="3"/>
      <c r="C11" s="3"/>
      <c r="D11" s="2"/>
      <c r="E11" s="2"/>
      <c r="F11" s="3"/>
      <c r="G11" s="3"/>
      <c r="H11" s="3"/>
      <c r="I11" s="3"/>
      <c r="J11" s="3"/>
      <c r="K11" s="3"/>
      <c r="L11" s="3"/>
      <c r="M11" s="3"/>
      <c r="O11">
        <v>8</v>
      </c>
    </row>
    <row r="12" spans="2:15" x14ac:dyDescent="0.25">
      <c r="B12" s="3"/>
      <c r="C12" s="3"/>
      <c r="D12" s="2"/>
      <c r="E12" s="2"/>
      <c r="F12" s="3"/>
      <c r="G12" s="3"/>
      <c r="H12" s="3"/>
      <c r="I12" s="3"/>
      <c r="J12" s="3"/>
      <c r="K12" s="3"/>
      <c r="L12" s="3"/>
      <c r="M12" s="3"/>
      <c r="O12">
        <v>9</v>
      </c>
    </row>
    <row r="13" spans="2:15" x14ac:dyDescent="0.25">
      <c r="B13" s="3"/>
      <c r="C13" s="3"/>
      <c r="D13" s="2"/>
      <c r="E13" s="2"/>
      <c r="F13" s="3"/>
      <c r="G13" s="3"/>
      <c r="H13" s="3"/>
      <c r="I13" s="3"/>
      <c r="J13" s="3"/>
      <c r="K13" s="3"/>
      <c r="L13" s="3"/>
      <c r="M13" s="3"/>
      <c r="O13">
        <v>10</v>
      </c>
    </row>
    <row r="14" spans="2:15" x14ac:dyDescent="0.25">
      <c r="B14" s="3"/>
      <c r="C14" s="3"/>
      <c r="D14" s="2"/>
      <c r="E14" s="2"/>
      <c r="F14" s="3"/>
      <c r="G14" s="3"/>
      <c r="H14" s="3"/>
      <c r="I14" s="3"/>
      <c r="J14" s="3"/>
      <c r="K14" s="3"/>
      <c r="L14" s="3"/>
      <c r="M14" s="3"/>
      <c r="O14">
        <v>11</v>
      </c>
    </row>
    <row r="15" spans="2:15" x14ac:dyDescent="0.25">
      <c r="B15" s="3"/>
      <c r="C15" s="3"/>
      <c r="D15" s="2"/>
      <c r="E15" s="2"/>
      <c r="F15" s="3"/>
      <c r="G15" s="3"/>
      <c r="H15" s="3"/>
      <c r="I15" s="3"/>
      <c r="J15" s="3"/>
      <c r="K15" s="3"/>
      <c r="L15" s="3"/>
      <c r="M15" s="3"/>
      <c r="O15">
        <v>12</v>
      </c>
    </row>
    <row r="16" spans="2:15" x14ac:dyDescent="0.25">
      <c r="B16" s="3"/>
      <c r="C16" s="3"/>
      <c r="D16" s="2"/>
      <c r="E16" s="2"/>
      <c r="F16" s="3"/>
      <c r="G16" s="3"/>
      <c r="H16" s="3"/>
      <c r="I16" s="3"/>
      <c r="J16" s="3"/>
      <c r="K16" s="3"/>
      <c r="L16" s="3"/>
      <c r="M16" s="3"/>
      <c r="O16">
        <v>13</v>
      </c>
    </row>
    <row r="17" spans="2:15" x14ac:dyDescent="0.25"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O17">
        <v>14</v>
      </c>
    </row>
    <row r="18" spans="2:15" x14ac:dyDescent="0.25">
      <c r="B18" s="3"/>
      <c r="C18" s="3"/>
      <c r="D18" s="2"/>
      <c r="E18" s="2"/>
      <c r="F18" s="3"/>
      <c r="G18" s="3"/>
      <c r="H18" s="3"/>
      <c r="I18" s="3"/>
      <c r="J18" s="3"/>
      <c r="K18" s="3"/>
      <c r="L18" s="3"/>
      <c r="M18" s="3"/>
      <c r="O18">
        <v>15</v>
      </c>
    </row>
    <row r="20" spans="2:15" ht="15.75" thickBot="1" x14ac:dyDescent="0.3"/>
    <row r="21" spans="2:15" ht="16.5" thickBot="1" x14ac:dyDescent="0.3">
      <c r="B21" s="162" t="s">
        <v>22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4"/>
    </row>
    <row r="22" spans="2:15" ht="15.75" thickBot="1" x14ac:dyDescent="0.3">
      <c r="B22" s="100" t="s">
        <v>9</v>
      </c>
      <c r="C22" s="104" t="s">
        <v>0</v>
      </c>
      <c r="D22" s="7" t="s">
        <v>1</v>
      </c>
      <c r="E22" s="7" t="s">
        <v>37</v>
      </c>
      <c r="F22" s="102" t="s">
        <v>39</v>
      </c>
      <c r="G22" s="7" t="s">
        <v>3</v>
      </c>
      <c r="H22" s="102" t="s">
        <v>4</v>
      </c>
      <c r="I22" s="7" t="s">
        <v>3</v>
      </c>
      <c r="J22" s="102" t="s">
        <v>90</v>
      </c>
      <c r="K22" s="7" t="s">
        <v>3</v>
      </c>
      <c r="L22" s="7" t="s">
        <v>10</v>
      </c>
      <c r="M22" s="102" t="s">
        <v>8</v>
      </c>
    </row>
    <row r="23" spans="2:15" x14ac:dyDescent="0.25">
      <c r="B23" s="3">
        <v>100</v>
      </c>
      <c r="C23" s="112" t="s">
        <v>237</v>
      </c>
      <c r="D23" s="2">
        <v>2003</v>
      </c>
      <c r="E23" s="2" t="s">
        <v>136</v>
      </c>
      <c r="F23" s="101">
        <v>13.67</v>
      </c>
      <c r="G23" s="101">
        <v>1</v>
      </c>
      <c r="H23" s="101">
        <v>488</v>
      </c>
      <c r="I23" s="101">
        <v>1</v>
      </c>
      <c r="J23" s="101">
        <v>9.98</v>
      </c>
      <c r="K23" s="101">
        <v>1</v>
      </c>
      <c r="L23" s="101">
        <v>3</v>
      </c>
      <c r="M23" s="141">
        <v>1</v>
      </c>
      <c r="O23">
        <v>1</v>
      </c>
    </row>
    <row r="24" spans="2:15" x14ac:dyDescent="0.25">
      <c r="F24" s="3"/>
      <c r="G24" s="3"/>
      <c r="H24" s="3"/>
      <c r="I24" s="3"/>
      <c r="J24" s="3"/>
      <c r="K24" s="3"/>
      <c r="L24" s="3"/>
      <c r="M24" s="3"/>
      <c r="O24">
        <v>2</v>
      </c>
    </row>
    <row r="25" spans="2:15" x14ac:dyDescent="0.25"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O25">
        <v>3</v>
      </c>
    </row>
    <row r="26" spans="2:15" x14ac:dyDescent="0.25">
      <c r="B26" s="3"/>
      <c r="C26" s="3"/>
      <c r="D26" s="2"/>
      <c r="E26" s="2"/>
      <c r="F26" s="2"/>
      <c r="G26" s="3"/>
      <c r="H26" s="2"/>
      <c r="I26" s="3"/>
      <c r="J26" s="2"/>
      <c r="K26" s="3"/>
      <c r="L26" s="2"/>
      <c r="M26" s="2"/>
      <c r="O26">
        <v>4</v>
      </c>
    </row>
    <row r="27" spans="2:15" x14ac:dyDescent="0.25">
      <c r="B27" s="3"/>
      <c r="C27" s="3"/>
      <c r="D27" s="2"/>
      <c r="E27" s="2"/>
      <c r="F27" s="2"/>
      <c r="G27" s="3"/>
      <c r="H27" s="2"/>
      <c r="I27" s="3"/>
      <c r="J27" s="2"/>
      <c r="K27" s="3"/>
      <c r="L27" s="2"/>
      <c r="M27" s="2"/>
      <c r="O27">
        <v>5</v>
      </c>
    </row>
    <row r="28" spans="2:15" x14ac:dyDescent="0.25">
      <c r="B28" s="3"/>
      <c r="C28" s="3"/>
      <c r="D28" s="2"/>
      <c r="E28" s="2"/>
      <c r="F28" s="2"/>
      <c r="G28" s="3"/>
      <c r="H28" s="2"/>
      <c r="I28" s="3"/>
      <c r="J28" s="2"/>
      <c r="K28" s="3"/>
      <c r="L28" s="2"/>
      <c r="M28" s="2"/>
      <c r="O28">
        <v>6</v>
      </c>
    </row>
    <row r="29" spans="2:15" x14ac:dyDescent="0.25">
      <c r="B29" s="3"/>
      <c r="C29" s="3"/>
      <c r="D29" s="2"/>
      <c r="E29" s="2"/>
      <c r="F29" s="2"/>
      <c r="G29" s="3"/>
      <c r="H29" s="2"/>
      <c r="I29" s="3"/>
      <c r="J29" s="2"/>
      <c r="K29" s="3"/>
      <c r="L29" s="2"/>
      <c r="M29" s="2"/>
      <c r="O29">
        <v>7</v>
      </c>
    </row>
    <row r="30" spans="2:15" x14ac:dyDescent="0.25">
      <c r="B30" s="3"/>
      <c r="C30" s="3"/>
      <c r="D30" s="2"/>
      <c r="E30" s="2"/>
      <c r="F30" s="2"/>
      <c r="G30" s="3"/>
      <c r="H30" s="2"/>
      <c r="I30" s="3"/>
      <c r="J30" s="2"/>
      <c r="K30" s="3"/>
      <c r="L30" s="2"/>
      <c r="M30" s="2"/>
      <c r="O30">
        <v>8</v>
      </c>
    </row>
    <row r="31" spans="2:15" x14ac:dyDescent="0.25">
      <c r="B31" s="3"/>
      <c r="C31" s="3"/>
      <c r="D31" s="2"/>
      <c r="E31" s="2"/>
      <c r="F31" s="2"/>
      <c r="G31" s="3"/>
      <c r="H31" s="2"/>
      <c r="I31" s="3"/>
      <c r="J31" s="2"/>
      <c r="K31" s="3"/>
      <c r="L31" s="2"/>
      <c r="M31" s="2"/>
      <c r="O31">
        <v>9</v>
      </c>
    </row>
    <row r="32" spans="2:15" x14ac:dyDescent="0.25">
      <c r="B32" s="3"/>
      <c r="C32" s="3"/>
      <c r="D32" s="2"/>
      <c r="E32" s="2"/>
      <c r="F32" s="2"/>
      <c r="G32" s="3"/>
      <c r="H32" s="2"/>
      <c r="I32" s="3"/>
      <c r="J32" s="2"/>
      <c r="K32" s="3"/>
      <c r="L32" s="2"/>
      <c r="M32" s="2"/>
      <c r="O32">
        <v>10</v>
      </c>
    </row>
    <row r="33" spans="2:15" x14ac:dyDescent="0.25">
      <c r="B33" s="3"/>
      <c r="C33" s="3"/>
      <c r="D33" s="2"/>
      <c r="E33" s="2"/>
      <c r="F33" s="2"/>
      <c r="G33" s="3"/>
      <c r="H33" s="2"/>
      <c r="I33" s="3"/>
      <c r="J33" s="2"/>
      <c r="K33" s="3"/>
      <c r="L33" s="2"/>
      <c r="M33" s="2"/>
      <c r="O33">
        <v>11</v>
      </c>
    </row>
    <row r="34" spans="2:15" x14ac:dyDescent="0.25">
      <c r="B34" s="3"/>
      <c r="C34" s="3"/>
      <c r="D34" s="2"/>
      <c r="E34" s="2"/>
      <c r="F34" s="2"/>
      <c r="G34" s="3"/>
      <c r="H34" s="2"/>
      <c r="I34" s="3"/>
      <c r="J34" s="2"/>
      <c r="K34" s="3"/>
      <c r="L34" s="2"/>
      <c r="M34" s="2"/>
      <c r="O34">
        <v>12</v>
      </c>
    </row>
    <row r="35" spans="2:15" x14ac:dyDescent="0.25">
      <c r="B35" s="3"/>
      <c r="C35" s="3"/>
      <c r="D35" s="2"/>
      <c r="E35" s="2"/>
      <c r="F35" s="2"/>
      <c r="G35" s="3"/>
      <c r="H35" s="2"/>
      <c r="I35" s="3"/>
      <c r="J35" s="2"/>
      <c r="K35" s="3"/>
      <c r="L35" s="2"/>
      <c r="M35" s="2"/>
      <c r="O35">
        <v>13</v>
      </c>
    </row>
    <row r="36" spans="2:15" x14ac:dyDescent="0.25">
      <c r="B36" s="3"/>
      <c r="C36" s="3"/>
      <c r="D36" s="2"/>
      <c r="E36" s="2"/>
      <c r="F36" s="2"/>
      <c r="G36" s="3"/>
      <c r="H36" s="2"/>
      <c r="I36" s="3"/>
      <c r="J36" s="2"/>
      <c r="K36" s="3"/>
      <c r="L36" s="2"/>
      <c r="M36" s="2"/>
      <c r="O36">
        <v>14</v>
      </c>
    </row>
    <row r="37" spans="2:15" x14ac:dyDescent="0.25">
      <c r="B37" s="3"/>
      <c r="C37" s="3"/>
      <c r="D37" s="2"/>
      <c r="E37" s="2"/>
      <c r="F37" s="2"/>
      <c r="G37" s="3"/>
      <c r="H37" s="2"/>
      <c r="I37" s="3"/>
      <c r="J37" s="2"/>
      <c r="K37" s="3"/>
      <c r="L37" s="2"/>
      <c r="M37" s="2"/>
      <c r="O37">
        <v>15</v>
      </c>
    </row>
    <row r="45" spans="2:15" ht="15.75" x14ac:dyDescent="0.25">
      <c r="C45" s="40"/>
      <c r="D45" s="41"/>
    </row>
    <row r="46" spans="2:15" ht="15.75" x14ac:dyDescent="0.25">
      <c r="C46" s="46"/>
      <c r="D46" s="45"/>
    </row>
    <row r="47" spans="2:15" ht="15.75" x14ac:dyDescent="0.25">
      <c r="C47" s="40"/>
      <c r="D47" s="41"/>
    </row>
    <row r="48" spans="2:15" ht="15.75" x14ac:dyDescent="0.25">
      <c r="C48" s="40"/>
      <c r="D48" s="41"/>
    </row>
    <row r="49" spans="3:4" ht="15.75" x14ac:dyDescent="0.25">
      <c r="C49" s="46"/>
      <c r="D49" s="45"/>
    </row>
    <row r="52" spans="3:4" ht="15.75" x14ac:dyDescent="0.25">
      <c r="C52" s="40"/>
      <c r="D52" s="41"/>
    </row>
  </sheetData>
  <sortState ref="C45:D49">
    <sortCondition ref="C45"/>
  </sortState>
  <mergeCells count="2">
    <mergeCell ref="B2:M2"/>
    <mergeCell ref="B21:M2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FF0000"/>
  </sheetPr>
  <dimension ref="B1:O37"/>
  <sheetViews>
    <sheetView workbookViewId="0">
      <selection activeCell="O23" sqref="O23:O37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0" customWidth="1"/>
    <col min="13" max="13" width="11.42578125" customWidth="1"/>
    <col min="14" max="14" width="10" customWidth="1"/>
  </cols>
  <sheetData>
    <row r="1" spans="2:15" ht="15.75" thickBot="1" x14ac:dyDescent="0.3"/>
    <row r="2" spans="2:15" ht="16.5" thickBot="1" x14ac:dyDescent="0.3">
      <c r="B2" s="158" t="s">
        <v>23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</row>
    <row r="3" spans="2:15" ht="15.75" thickBot="1" x14ac:dyDescent="0.3">
      <c r="B3" s="99" t="s">
        <v>9</v>
      </c>
      <c r="C3" s="98" t="s">
        <v>0</v>
      </c>
      <c r="D3" s="8" t="s">
        <v>1</v>
      </c>
      <c r="E3" s="12" t="s">
        <v>37</v>
      </c>
      <c r="F3" s="9" t="s">
        <v>39</v>
      </c>
      <c r="G3" s="8" t="s">
        <v>3</v>
      </c>
      <c r="H3" s="9" t="s">
        <v>4</v>
      </c>
      <c r="I3" s="8" t="s">
        <v>3</v>
      </c>
      <c r="J3" s="9" t="s">
        <v>93</v>
      </c>
      <c r="K3" s="8" t="s">
        <v>3</v>
      </c>
      <c r="L3" s="8" t="s">
        <v>10</v>
      </c>
      <c r="M3" s="9" t="s">
        <v>8</v>
      </c>
    </row>
    <row r="4" spans="2:15" x14ac:dyDescent="0.25">
      <c r="B4" s="101"/>
      <c r="C4" s="101"/>
      <c r="D4" s="101"/>
      <c r="E4" s="107"/>
      <c r="F4" s="101"/>
      <c r="G4" s="101"/>
      <c r="H4" s="101"/>
      <c r="I4" s="101"/>
      <c r="J4" s="101"/>
      <c r="K4" s="101"/>
      <c r="L4" s="101"/>
      <c r="M4" s="101"/>
      <c r="O4">
        <v>1</v>
      </c>
    </row>
    <row r="5" spans="2:15" x14ac:dyDescent="0.25">
      <c r="B5" s="3"/>
      <c r="C5" s="3"/>
      <c r="D5" s="3"/>
      <c r="E5" s="2"/>
      <c r="F5" s="3"/>
      <c r="G5" s="3"/>
      <c r="H5" s="3"/>
      <c r="I5" s="3"/>
      <c r="J5" s="3"/>
      <c r="K5" s="3"/>
      <c r="L5" s="3"/>
      <c r="M5" s="3"/>
      <c r="O5">
        <v>2</v>
      </c>
    </row>
    <row r="6" spans="2:15" x14ac:dyDescent="0.25">
      <c r="B6" s="3"/>
      <c r="C6" s="3"/>
      <c r="D6" s="3"/>
      <c r="E6" s="2"/>
      <c r="F6" s="3"/>
      <c r="G6" s="3"/>
      <c r="H6" s="3"/>
      <c r="I6" s="3"/>
      <c r="J6" s="3"/>
      <c r="K6" s="3"/>
      <c r="L6" s="3"/>
      <c r="M6" s="3"/>
      <c r="O6">
        <v>3</v>
      </c>
    </row>
    <row r="7" spans="2:15" x14ac:dyDescent="0.25">
      <c r="B7" s="3"/>
      <c r="C7" s="3"/>
      <c r="D7" s="3"/>
      <c r="E7" s="2"/>
      <c r="F7" s="3"/>
      <c r="G7" s="3"/>
      <c r="H7" s="3"/>
      <c r="I7" s="3"/>
      <c r="J7" s="3"/>
      <c r="K7" s="3"/>
      <c r="L7" s="3"/>
      <c r="M7" s="3"/>
      <c r="O7">
        <v>4</v>
      </c>
    </row>
    <row r="8" spans="2:15" x14ac:dyDescent="0.25">
      <c r="B8" s="3"/>
      <c r="C8" s="3"/>
      <c r="D8" s="3"/>
      <c r="E8" s="2"/>
      <c r="F8" s="3"/>
      <c r="G8" s="3"/>
      <c r="H8" s="3"/>
      <c r="I8" s="3"/>
      <c r="J8" s="3"/>
      <c r="K8" s="3"/>
      <c r="L8" s="3"/>
      <c r="M8" s="3"/>
      <c r="O8">
        <v>5</v>
      </c>
    </row>
    <row r="9" spans="2:15" x14ac:dyDescent="0.25">
      <c r="B9" s="3"/>
      <c r="C9" s="3"/>
      <c r="D9" s="3"/>
      <c r="E9" s="2"/>
      <c r="F9" s="3"/>
      <c r="G9" s="3"/>
      <c r="H9" s="3"/>
      <c r="I9" s="3"/>
      <c r="J9" s="3"/>
      <c r="K9" s="3"/>
      <c r="L9" s="3"/>
      <c r="M9" s="3"/>
      <c r="O9">
        <v>6</v>
      </c>
    </row>
    <row r="10" spans="2:15" x14ac:dyDescent="0.25">
      <c r="B10" s="3"/>
      <c r="C10" s="3"/>
      <c r="D10" s="3"/>
      <c r="E10" s="2"/>
      <c r="F10" s="3"/>
      <c r="G10" s="3"/>
      <c r="H10" s="3"/>
      <c r="I10" s="3"/>
      <c r="J10" s="3"/>
      <c r="K10" s="3"/>
      <c r="L10" s="3"/>
      <c r="M10" s="3"/>
      <c r="O10">
        <v>7</v>
      </c>
    </row>
    <row r="11" spans="2:15" x14ac:dyDescent="0.25">
      <c r="B11" s="3"/>
      <c r="C11" s="3"/>
      <c r="D11" s="3"/>
      <c r="E11" s="2"/>
      <c r="F11" s="3"/>
      <c r="G11" s="3"/>
      <c r="H11" s="3"/>
      <c r="I11" s="3"/>
      <c r="J11" s="3"/>
      <c r="K11" s="3"/>
      <c r="L11" s="3"/>
      <c r="M11" s="3"/>
      <c r="O11">
        <v>8</v>
      </c>
    </row>
    <row r="12" spans="2:15" x14ac:dyDescent="0.25">
      <c r="B12" s="3"/>
      <c r="C12" s="3"/>
      <c r="D12" s="3"/>
      <c r="E12" s="2"/>
      <c r="F12" s="3"/>
      <c r="G12" s="3"/>
      <c r="H12" s="3"/>
      <c r="I12" s="3"/>
      <c r="J12" s="3"/>
      <c r="K12" s="3"/>
      <c r="L12" s="3"/>
      <c r="M12" s="3"/>
      <c r="O12">
        <v>9</v>
      </c>
    </row>
    <row r="13" spans="2:15" x14ac:dyDescent="0.25">
      <c r="B13" s="3"/>
      <c r="C13" s="3"/>
      <c r="D13" s="3"/>
      <c r="E13" s="2"/>
      <c r="F13" s="3"/>
      <c r="G13" s="3"/>
      <c r="H13" s="3"/>
      <c r="I13" s="3"/>
      <c r="J13" s="3"/>
      <c r="K13" s="3"/>
      <c r="L13" s="3"/>
      <c r="M13" s="3"/>
      <c r="O13">
        <v>10</v>
      </c>
    </row>
    <row r="14" spans="2:15" x14ac:dyDescent="0.25">
      <c r="B14" s="3"/>
      <c r="C14" s="3"/>
      <c r="D14" s="3"/>
      <c r="E14" s="2"/>
      <c r="F14" s="3"/>
      <c r="G14" s="3"/>
      <c r="H14" s="3"/>
      <c r="I14" s="3"/>
      <c r="J14" s="3"/>
      <c r="K14" s="3"/>
      <c r="L14" s="3"/>
      <c r="M14" s="3"/>
      <c r="O14">
        <v>11</v>
      </c>
    </row>
    <row r="15" spans="2:15" x14ac:dyDescent="0.25">
      <c r="B15" s="3"/>
      <c r="C15" s="3"/>
      <c r="D15" s="3"/>
      <c r="E15" s="2"/>
      <c r="F15" s="3"/>
      <c r="G15" s="3"/>
      <c r="H15" s="3"/>
      <c r="I15" s="3"/>
      <c r="J15" s="3"/>
      <c r="K15" s="3"/>
      <c r="L15" s="3"/>
      <c r="M15" s="3"/>
      <c r="O15">
        <v>12</v>
      </c>
    </row>
    <row r="16" spans="2:15" x14ac:dyDescent="0.25">
      <c r="B16" s="3"/>
      <c r="C16" s="3"/>
      <c r="D16" s="3"/>
      <c r="E16" s="2"/>
      <c r="F16" s="3"/>
      <c r="G16" s="3"/>
      <c r="H16" s="3"/>
      <c r="I16" s="3"/>
      <c r="J16" s="3"/>
      <c r="K16" s="3"/>
      <c r="L16" s="3"/>
      <c r="M16" s="3"/>
      <c r="O16">
        <v>13</v>
      </c>
    </row>
    <row r="17" spans="2:15" x14ac:dyDescent="0.25">
      <c r="B17" s="3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O17">
        <v>14</v>
      </c>
    </row>
    <row r="18" spans="2:15" x14ac:dyDescent="0.25">
      <c r="B18" s="3"/>
      <c r="C18" s="3"/>
      <c r="D18" s="3"/>
      <c r="E18" s="2"/>
      <c r="F18" s="3"/>
      <c r="G18" s="3"/>
      <c r="H18" s="3"/>
      <c r="I18" s="3"/>
      <c r="J18" s="3"/>
      <c r="K18" s="3"/>
      <c r="L18" s="3"/>
      <c r="M18" s="3"/>
      <c r="O18">
        <v>15</v>
      </c>
    </row>
    <row r="20" spans="2:15" ht="15.75" thickBot="1" x14ac:dyDescent="0.3"/>
    <row r="21" spans="2:15" ht="16.5" thickBot="1" x14ac:dyDescent="0.3">
      <c r="B21" s="158" t="s">
        <v>24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</row>
    <row r="22" spans="2:15" ht="15.75" thickBot="1" x14ac:dyDescent="0.3">
      <c r="B22" s="104" t="s">
        <v>9</v>
      </c>
      <c r="C22" s="104" t="s">
        <v>0</v>
      </c>
      <c r="D22" s="7" t="s">
        <v>1</v>
      </c>
      <c r="E22" s="7" t="s">
        <v>37</v>
      </c>
      <c r="F22" s="102" t="s">
        <v>39</v>
      </c>
      <c r="G22" s="7" t="s">
        <v>3</v>
      </c>
      <c r="H22" s="102" t="s">
        <v>4</v>
      </c>
      <c r="I22" s="7" t="s">
        <v>3</v>
      </c>
      <c r="J22" s="102" t="s">
        <v>90</v>
      </c>
      <c r="K22" s="7" t="s">
        <v>3</v>
      </c>
      <c r="L22" s="7" t="s">
        <v>10</v>
      </c>
      <c r="M22" s="102" t="s">
        <v>8</v>
      </c>
    </row>
    <row r="23" spans="2:15" x14ac:dyDescent="0.25">
      <c r="B23" s="101"/>
      <c r="C23" s="101"/>
      <c r="D23" s="101"/>
      <c r="E23" s="107"/>
      <c r="F23" s="101"/>
      <c r="G23" s="101"/>
      <c r="H23" s="101"/>
      <c r="I23" s="101"/>
      <c r="J23" s="101"/>
      <c r="K23" s="101"/>
      <c r="L23" s="101"/>
      <c r="M23" s="101"/>
      <c r="O23">
        <v>1</v>
      </c>
    </row>
    <row r="24" spans="2:15" x14ac:dyDescent="0.25">
      <c r="B24" s="3"/>
      <c r="C24" s="3"/>
      <c r="D24" s="3"/>
      <c r="E24" s="2"/>
      <c r="F24" s="3"/>
      <c r="G24" s="3"/>
      <c r="H24" s="3"/>
      <c r="I24" s="3"/>
      <c r="J24" s="3"/>
      <c r="K24" s="3"/>
      <c r="L24" s="3"/>
      <c r="M24" s="3"/>
      <c r="O24">
        <v>2</v>
      </c>
    </row>
    <row r="25" spans="2:15" x14ac:dyDescent="0.25">
      <c r="B25" s="3"/>
      <c r="C25" s="3"/>
      <c r="D25" s="3"/>
      <c r="E25" s="2"/>
      <c r="F25" s="3"/>
      <c r="G25" s="3"/>
      <c r="H25" s="3"/>
      <c r="I25" s="3"/>
      <c r="J25" s="3"/>
      <c r="K25" s="3"/>
      <c r="L25" s="3"/>
      <c r="M25" s="3"/>
      <c r="O25">
        <v>3</v>
      </c>
    </row>
    <row r="26" spans="2:15" x14ac:dyDescent="0.25">
      <c r="B26" s="3"/>
      <c r="C26" s="3"/>
      <c r="D26" s="2"/>
      <c r="E26" s="2"/>
      <c r="F26" s="2"/>
      <c r="G26" s="3"/>
      <c r="H26" s="2"/>
      <c r="I26" s="3"/>
      <c r="J26" s="2"/>
      <c r="K26" s="3"/>
      <c r="L26" s="2"/>
      <c r="M26" s="2"/>
      <c r="O26">
        <v>4</v>
      </c>
    </row>
    <row r="27" spans="2:15" x14ac:dyDescent="0.25">
      <c r="B27" s="3"/>
      <c r="C27" s="3"/>
      <c r="D27" s="2"/>
      <c r="E27" s="2"/>
      <c r="F27" s="2"/>
      <c r="G27" s="3"/>
      <c r="H27" s="2"/>
      <c r="I27" s="3"/>
      <c r="J27" s="2"/>
      <c r="K27" s="3"/>
      <c r="L27" s="2"/>
      <c r="M27" s="2"/>
      <c r="O27">
        <v>5</v>
      </c>
    </row>
    <row r="28" spans="2:15" x14ac:dyDescent="0.25">
      <c r="B28" s="3"/>
      <c r="C28" s="3"/>
      <c r="D28" s="2"/>
      <c r="E28" s="2"/>
      <c r="F28" s="2"/>
      <c r="G28" s="3"/>
      <c r="H28" s="2"/>
      <c r="I28" s="3"/>
      <c r="J28" s="2"/>
      <c r="K28" s="3"/>
      <c r="L28" s="2"/>
      <c r="M28" s="2"/>
      <c r="O28">
        <v>6</v>
      </c>
    </row>
    <row r="29" spans="2:15" x14ac:dyDescent="0.25">
      <c r="B29" s="3"/>
      <c r="C29" s="3"/>
      <c r="D29" s="2"/>
      <c r="E29" s="2"/>
      <c r="F29" s="2"/>
      <c r="G29" s="3"/>
      <c r="H29" s="2"/>
      <c r="I29" s="3"/>
      <c r="J29" s="2"/>
      <c r="K29" s="3"/>
      <c r="L29" s="2"/>
      <c r="M29" s="2"/>
      <c r="O29">
        <v>7</v>
      </c>
    </row>
    <row r="30" spans="2:15" x14ac:dyDescent="0.25">
      <c r="B30" s="3"/>
      <c r="C30" s="3"/>
      <c r="D30" s="2"/>
      <c r="E30" s="2"/>
      <c r="F30" s="2"/>
      <c r="G30" s="3"/>
      <c r="H30" s="2"/>
      <c r="I30" s="3"/>
      <c r="J30" s="2"/>
      <c r="K30" s="3"/>
      <c r="L30" s="2"/>
      <c r="M30" s="2"/>
      <c r="O30">
        <v>8</v>
      </c>
    </row>
    <row r="31" spans="2:15" x14ac:dyDescent="0.25">
      <c r="B31" s="3"/>
      <c r="C31" s="3"/>
      <c r="D31" s="2"/>
      <c r="E31" s="2"/>
      <c r="F31" s="2"/>
      <c r="G31" s="3"/>
      <c r="H31" s="2"/>
      <c r="I31" s="3"/>
      <c r="J31" s="2"/>
      <c r="K31" s="3"/>
      <c r="L31" s="2"/>
      <c r="M31" s="2"/>
      <c r="O31">
        <v>9</v>
      </c>
    </row>
    <row r="32" spans="2:15" x14ac:dyDescent="0.25">
      <c r="B32" s="3"/>
      <c r="C32" s="3"/>
      <c r="D32" s="2"/>
      <c r="E32" s="2"/>
      <c r="F32" s="2"/>
      <c r="G32" s="3"/>
      <c r="H32" s="2"/>
      <c r="I32" s="3"/>
      <c r="J32" s="2"/>
      <c r="K32" s="3"/>
      <c r="L32" s="2"/>
      <c r="M32" s="2"/>
      <c r="O32">
        <v>10</v>
      </c>
    </row>
    <row r="33" spans="2:15" x14ac:dyDescent="0.25">
      <c r="B33" s="3"/>
      <c r="C33" s="3"/>
      <c r="D33" s="2"/>
      <c r="E33" s="2"/>
      <c r="F33" s="2"/>
      <c r="G33" s="3"/>
      <c r="H33" s="2"/>
      <c r="I33" s="3"/>
      <c r="J33" s="2"/>
      <c r="K33" s="3"/>
      <c r="L33" s="2"/>
      <c r="M33" s="2"/>
      <c r="O33">
        <v>11</v>
      </c>
    </row>
    <row r="34" spans="2:15" x14ac:dyDescent="0.25">
      <c r="B34" s="3"/>
      <c r="C34" s="3"/>
      <c r="D34" s="2"/>
      <c r="E34" s="2"/>
      <c r="F34" s="2"/>
      <c r="G34" s="3"/>
      <c r="H34" s="2"/>
      <c r="I34" s="3"/>
      <c r="J34" s="2"/>
      <c r="K34" s="3"/>
      <c r="L34" s="2"/>
      <c r="M34" s="2"/>
      <c r="O34">
        <v>12</v>
      </c>
    </row>
    <row r="35" spans="2:15" x14ac:dyDescent="0.25">
      <c r="B35" s="3"/>
      <c r="C35" s="3"/>
      <c r="D35" s="2"/>
      <c r="E35" s="2"/>
      <c r="F35" s="2"/>
      <c r="G35" s="3"/>
      <c r="H35" s="2"/>
      <c r="I35" s="3"/>
      <c r="J35" s="2"/>
      <c r="K35" s="3"/>
      <c r="L35" s="2"/>
      <c r="M35" s="2"/>
      <c r="O35">
        <v>13</v>
      </c>
    </row>
    <row r="36" spans="2:15" x14ac:dyDescent="0.25">
      <c r="B36" s="3"/>
      <c r="C36" s="3"/>
      <c r="D36" s="2"/>
      <c r="E36" s="2"/>
      <c r="F36" s="2"/>
      <c r="G36" s="3"/>
      <c r="H36" s="2"/>
      <c r="I36" s="3"/>
      <c r="J36" s="2"/>
      <c r="K36" s="3"/>
      <c r="L36" s="2"/>
      <c r="M36" s="2"/>
      <c r="O36">
        <v>14</v>
      </c>
    </row>
    <row r="37" spans="2:15" x14ac:dyDescent="0.25">
      <c r="B37" s="3"/>
      <c r="C37" s="3"/>
      <c r="D37" s="2"/>
      <c r="E37" s="2"/>
      <c r="F37" s="2"/>
      <c r="G37" s="3"/>
      <c r="H37" s="2"/>
      <c r="I37" s="3"/>
      <c r="J37" s="2"/>
      <c r="K37" s="3"/>
      <c r="L37" s="2"/>
      <c r="M37" s="2"/>
      <c r="O37">
        <v>15</v>
      </c>
    </row>
  </sheetData>
  <mergeCells count="2">
    <mergeCell ref="B2:M2"/>
    <mergeCell ref="B21:M2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FF0000"/>
  </sheetPr>
  <dimension ref="B2:O41"/>
  <sheetViews>
    <sheetView zoomScaleNormal="100" workbookViewId="0">
      <selection activeCell="M6" sqref="M6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0" customWidth="1"/>
    <col min="13" max="13" width="11.42578125" customWidth="1"/>
    <col min="14" max="14" width="10" customWidth="1"/>
  </cols>
  <sheetData>
    <row r="2" spans="2:15" ht="15.75" thickBot="1" x14ac:dyDescent="0.3"/>
    <row r="3" spans="2:15" ht="16.5" thickBot="1" x14ac:dyDescent="0.3">
      <c r="B3" s="158" t="s">
        <v>133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9" t="s">
        <v>9</v>
      </c>
      <c r="C4" s="98" t="s">
        <v>0</v>
      </c>
      <c r="D4" s="8" t="s">
        <v>1</v>
      </c>
      <c r="E4" s="12" t="s">
        <v>37</v>
      </c>
      <c r="F4" s="9" t="s">
        <v>39</v>
      </c>
      <c r="G4" s="8" t="s">
        <v>3</v>
      </c>
      <c r="H4" s="9" t="s">
        <v>4</v>
      </c>
      <c r="I4" s="8" t="s">
        <v>3</v>
      </c>
      <c r="J4" s="9" t="s">
        <v>93</v>
      </c>
      <c r="K4" s="8" t="s">
        <v>3</v>
      </c>
      <c r="L4" s="8" t="s">
        <v>10</v>
      </c>
      <c r="M4" s="9" t="s">
        <v>8</v>
      </c>
    </row>
    <row r="5" spans="2:15" x14ac:dyDescent="0.25">
      <c r="B5" s="101">
        <v>153</v>
      </c>
      <c r="C5" s="101" t="s">
        <v>297</v>
      </c>
      <c r="D5" s="107">
        <v>1975</v>
      </c>
      <c r="E5" s="107" t="s">
        <v>125</v>
      </c>
      <c r="F5" s="101">
        <v>13.98</v>
      </c>
      <c r="G5" s="101">
        <v>1</v>
      </c>
      <c r="H5" s="101">
        <v>456</v>
      </c>
      <c r="I5" s="101">
        <v>1</v>
      </c>
      <c r="J5" s="101">
        <v>9.65</v>
      </c>
      <c r="K5" s="101">
        <v>1</v>
      </c>
      <c r="L5" s="101">
        <v>3</v>
      </c>
      <c r="M5" s="141">
        <v>1</v>
      </c>
      <c r="O5">
        <v>1</v>
      </c>
    </row>
    <row r="6" spans="2:15" x14ac:dyDescent="0.25">
      <c r="B6" s="3">
        <v>126</v>
      </c>
      <c r="C6" s="3" t="s">
        <v>259</v>
      </c>
      <c r="D6" s="2">
        <v>1982</v>
      </c>
      <c r="E6" s="2" t="s">
        <v>95</v>
      </c>
      <c r="F6" s="3">
        <v>14.37</v>
      </c>
      <c r="G6" s="3">
        <v>2</v>
      </c>
      <c r="H6" s="3">
        <v>388</v>
      </c>
      <c r="I6" s="3">
        <v>2</v>
      </c>
      <c r="J6" s="3">
        <v>8.0399999999999991</v>
      </c>
      <c r="K6" s="3">
        <v>2</v>
      </c>
      <c r="L6" s="3">
        <v>6</v>
      </c>
      <c r="M6" s="217">
        <v>2</v>
      </c>
      <c r="O6">
        <v>2</v>
      </c>
    </row>
    <row r="7" spans="2:15" x14ac:dyDescent="0.25">
      <c r="B7" s="3"/>
      <c r="C7" s="72" t="s">
        <v>308</v>
      </c>
      <c r="D7" s="3">
        <v>2000</v>
      </c>
      <c r="E7" s="13" t="s">
        <v>95</v>
      </c>
      <c r="F7" s="3" t="s">
        <v>84</v>
      </c>
      <c r="G7" s="3"/>
      <c r="H7" s="3">
        <v>563</v>
      </c>
      <c r="I7" s="3"/>
      <c r="J7" s="3" t="s">
        <v>84</v>
      </c>
      <c r="K7" s="3"/>
      <c r="L7" s="3"/>
      <c r="M7" s="3"/>
      <c r="O7">
        <v>3</v>
      </c>
    </row>
    <row r="8" spans="2:15" x14ac:dyDescent="0.25">
      <c r="B8" s="3"/>
      <c r="C8" s="3"/>
      <c r="D8" s="2"/>
      <c r="E8" s="2"/>
      <c r="F8" s="3"/>
      <c r="G8" s="3"/>
      <c r="H8" s="3"/>
      <c r="I8" s="3"/>
      <c r="J8" s="3"/>
      <c r="K8" s="3"/>
      <c r="L8" s="3"/>
      <c r="M8" s="3"/>
      <c r="O8">
        <v>4</v>
      </c>
    </row>
    <row r="9" spans="2:15" x14ac:dyDescent="0.25">
      <c r="B9" s="3"/>
      <c r="C9" s="3"/>
      <c r="D9" s="2"/>
      <c r="E9" s="2"/>
      <c r="F9" s="3"/>
      <c r="G9" s="3"/>
      <c r="H9" s="3"/>
      <c r="I9" s="3"/>
      <c r="J9" s="3"/>
      <c r="K9" s="3"/>
      <c r="L9" s="3"/>
      <c r="M9" s="3"/>
      <c r="O9">
        <v>5</v>
      </c>
    </row>
    <row r="10" spans="2:15" x14ac:dyDescent="0.25">
      <c r="B10" s="3"/>
      <c r="C10" s="3"/>
      <c r="D10" s="2"/>
      <c r="E10" s="2"/>
      <c r="F10" s="3"/>
      <c r="G10" s="3"/>
      <c r="H10" s="3"/>
      <c r="I10" s="3"/>
      <c r="J10" s="3"/>
      <c r="K10" s="3"/>
      <c r="L10" s="3"/>
      <c r="M10" s="3"/>
      <c r="O10">
        <v>6</v>
      </c>
    </row>
    <row r="11" spans="2:15" x14ac:dyDescent="0.25">
      <c r="B11" s="3"/>
      <c r="C11" s="3"/>
      <c r="D11" s="2"/>
      <c r="E11" s="2"/>
      <c r="F11" s="3"/>
      <c r="G11" s="3"/>
      <c r="H11" s="3"/>
      <c r="I11" s="3"/>
      <c r="J11" s="3"/>
      <c r="K11" s="3"/>
      <c r="L11" s="3"/>
      <c r="M11" s="3"/>
      <c r="O11">
        <v>7</v>
      </c>
    </row>
    <row r="12" spans="2:15" x14ac:dyDescent="0.25">
      <c r="B12" s="3"/>
      <c r="C12" s="3"/>
      <c r="D12" s="2"/>
      <c r="E12" s="2"/>
      <c r="F12" s="3"/>
      <c r="G12" s="3"/>
      <c r="H12" s="3"/>
      <c r="I12" s="3"/>
      <c r="J12" s="3"/>
      <c r="K12" s="3"/>
      <c r="L12" s="3"/>
      <c r="M12" s="3"/>
      <c r="O12">
        <v>8</v>
      </c>
    </row>
    <row r="13" spans="2:15" x14ac:dyDescent="0.25">
      <c r="B13" s="3"/>
      <c r="C13" s="3"/>
      <c r="D13" s="2"/>
      <c r="E13" s="2"/>
      <c r="F13" s="3"/>
      <c r="G13" s="3"/>
      <c r="H13" s="3"/>
      <c r="I13" s="3"/>
      <c r="J13" s="3"/>
      <c r="K13" s="3"/>
      <c r="L13" s="3"/>
      <c r="M13" s="3"/>
      <c r="O13">
        <v>9</v>
      </c>
    </row>
    <row r="14" spans="2:15" x14ac:dyDescent="0.25">
      <c r="B14" s="3"/>
      <c r="C14" s="3"/>
      <c r="D14" s="2"/>
      <c r="E14" s="2"/>
      <c r="F14" s="3"/>
      <c r="G14" s="3"/>
      <c r="H14" s="3"/>
      <c r="I14" s="3"/>
      <c r="J14" s="3"/>
      <c r="K14" s="3"/>
      <c r="L14" s="3"/>
      <c r="M14" s="3"/>
      <c r="O14">
        <v>10</v>
      </c>
    </row>
    <row r="15" spans="2:15" x14ac:dyDescent="0.25">
      <c r="B15" s="3"/>
      <c r="C15" s="3"/>
      <c r="D15" s="2"/>
      <c r="E15" s="2"/>
      <c r="F15" s="3"/>
      <c r="G15" s="3"/>
      <c r="H15" s="3"/>
      <c r="I15" s="3"/>
      <c r="J15" s="3"/>
      <c r="K15" s="3"/>
      <c r="L15" s="3"/>
      <c r="M15" s="3"/>
      <c r="O15">
        <v>11</v>
      </c>
    </row>
    <row r="16" spans="2:15" x14ac:dyDescent="0.25">
      <c r="B16" s="3"/>
      <c r="C16" s="3"/>
      <c r="D16" s="2"/>
      <c r="E16" s="2"/>
      <c r="F16" s="3"/>
      <c r="G16" s="3"/>
      <c r="H16" s="3"/>
      <c r="I16" s="3"/>
      <c r="J16" s="3"/>
      <c r="K16" s="3"/>
      <c r="L16" s="3"/>
      <c r="M16" s="3"/>
      <c r="O16">
        <v>12</v>
      </c>
    </row>
    <row r="17" spans="2:15" x14ac:dyDescent="0.25"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O17">
        <v>13</v>
      </c>
    </row>
    <row r="18" spans="2:15" x14ac:dyDescent="0.25">
      <c r="B18" s="3"/>
      <c r="C18" s="3"/>
      <c r="D18" s="2"/>
      <c r="E18" s="2"/>
      <c r="F18" s="3"/>
      <c r="G18" s="3"/>
      <c r="H18" s="3"/>
      <c r="I18" s="3"/>
      <c r="J18" s="3"/>
      <c r="K18" s="3"/>
      <c r="L18" s="3"/>
      <c r="M18" s="3"/>
      <c r="O18">
        <v>14</v>
      </c>
    </row>
    <row r="19" spans="2:15" x14ac:dyDescent="0.25">
      <c r="B19" s="3"/>
      <c r="C19" s="3"/>
      <c r="D19" s="2"/>
      <c r="E19" s="2"/>
      <c r="F19" s="3"/>
      <c r="G19" s="3"/>
      <c r="H19" s="3"/>
      <c r="I19" s="3"/>
      <c r="J19" s="3"/>
      <c r="K19" s="3"/>
      <c r="L19" s="3"/>
      <c r="M19" s="3"/>
      <c r="O19">
        <v>15</v>
      </c>
    </row>
    <row r="21" spans="2:15" ht="15.75" thickBot="1" x14ac:dyDescent="0.3"/>
    <row r="22" spans="2:15" ht="16.5" thickBot="1" x14ac:dyDescent="0.3">
      <c r="B22" s="162" t="s">
        <v>134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4"/>
    </row>
    <row r="23" spans="2:15" ht="15.75" thickBot="1" x14ac:dyDescent="0.3">
      <c r="B23" s="100" t="s">
        <v>9</v>
      </c>
      <c r="C23" s="104" t="s">
        <v>0</v>
      </c>
      <c r="D23" s="7" t="s">
        <v>1</v>
      </c>
      <c r="E23" s="7" t="s">
        <v>37</v>
      </c>
      <c r="F23" s="102" t="s">
        <v>39</v>
      </c>
      <c r="G23" s="7" t="s">
        <v>3</v>
      </c>
      <c r="H23" s="102" t="s">
        <v>4</v>
      </c>
      <c r="I23" s="7" t="s">
        <v>3</v>
      </c>
      <c r="J23" s="102" t="s">
        <v>90</v>
      </c>
      <c r="K23" s="7" t="s">
        <v>3</v>
      </c>
      <c r="L23" s="103" t="s">
        <v>10</v>
      </c>
      <c r="M23" s="102" t="s">
        <v>8</v>
      </c>
    </row>
    <row r="24" spans="2:15" x14ac:dyDescent="0.25">
      <c r="B24" s="101"/>
      <c r="C24" s="101"/>
      <c r="D24" s="101"/>
      <c r="E24" s="107"/>
      <c r="F24" s="101"/>
      <c r="G24" s="101"/>
      <c r="H24" s="101"/>
      <c r="I24" s="101"/>
      <c r="J24" s="101"/>
      <c r="K24" s="101"/>
      <c r="L24" s="101"/>
      <c r="M24" s="101"/>
      <c r="O24">
        <v>1</v>
      </c>
    </row>
    <row r="25" spans="2:15" x14ac:dyDescent="0.25">
      <c r="B25" s="3"/>
      <c r="C25" s="3"/>
      <c r="D25" s="3"/>
      <c r="E25" s="2"/>
      <c r="F25" s="3"/>
      <c r="G25" s="3"/>
      <c r="H25" s="3"/>
      <c r="I25" s="3"/>
      <c r="J25" s="3"/>
      <c r="K25" s="3"/>
      <c r="L25" s="3"/>
      <c r="M25" s="3"/>
      <c r="O25">
        <v>2</v>
      </c>
    </row>
    <row r="26" spans="2:15" x14ac:dyDescent="0.25">
      <c r="B26" s="3"/>
      <c r="C26" s="3"/>
      <c r="D26" s="3"/>
      <c r="E26" s="2"/>
      <c r="F26" s="3"/>
      <c r="G26" s="3"/>
      <c r="H26" s="3"/>
      <c r="I26" s="3"/>
      <c r="J26" s="3"/>
      <c r="K26" s="3"/>
      <c r="L26" s="3"/>
      <c r="M26" s="3"/>
      <c r="O26">
        <v>3</v>
      </c>
    </row>
    <row r="27" spans="2:15" x14ac:dyDescent="0.25">
      <c r="B27" s="3"/>
      <c r="C27" s="3"/>
      <c r="D27" s="2"/>
      <c r="E27" s="2"/>
      <c r="F27" s="2"/>
      <c r="G27" s="3"/>
      <c r="H27" s="2"/>
      <c r="I27" s="3"/>
      <c r="J27" s="2"/>
      <c r="K27" s="3"/>
      <c r="L27" s="2"/>
      <c r="M27" s="2"/>
      <c r="O27">
        <v>4</v>
      </c>
    </row>
    <row r="28" spans="2:15" x14ac:dyDescent="0.25">
      <c r="B28" s="3"/>
      <c r="C28" s="3"/>
      <c r="D28" s="2"/>
      <c r="E28" s="2"/>
      <c r="F28" s="2"/>
      <c r="G28" s="3"/>
      <c r="H28" s="2"/>
      <c r="I28" s="3"/>
      <c r="J28" s="2"/>
      <c r="K28" s="3"/>
      <c r="L28" s="2"/>
      <c r="M28" s="2"/>
      <c r="O28">
        <v>5</v>
      </c>
    </row>
    <row r="29" spans="2:15" x14ac:dyDescent="0.25">
      <c r="B29" s="3"/>
      <c r="C29" s="3"/>
      <c r="D29" s="2"/>
      <c r="E29" s="2"/>
      <c r="F29" s="2"/>
      <c r="G29" s="3"/>
      <c r="H29" s="2"/>
      <c r="I29" s="3"/>
      <c r="J29" s="2"/>
      <c r="K29" s="3"/>
      <c r="L29" s="2"/>
      <c r="M29" s="2"/>
      <c r="O29">
        <v>6</v>
      </c>
    </row>
    <row r="30" spans="2:15" x14ac:dyDescent="0.25">
      <c r="B30" s="3"/>
      <c r="C30" s="3"/>
      <c r="D30" s="2"/>
      <c r="E30" s="2"/>
      <c r="F30" s="2"/>
      <c r="G30" s="3"/>
      <c r="H30" s="2"/>
      <c r="I30" s="3"/>
      <c r="J30" s="2"/>
      <c r="K30" s="3"/>
      <c r="L30" s="2"/>
      <c r="M30" s="2"/>
      <c r="O30">
        <v>7</v>
      </c>
    </row>
    <row r="31" spans="2:15" x14ac:dyDescent="0.25">
      <c r="B31" s="3"/>
      <c r="C31" s="3"/>
      <c r="D31" s="2"/>
      <c r="E31" s="2"/>
      <c r="F31" s="2"/>
      <c r="G31" s="3"/>
      <c r="H31" s="2"/>
      <c r="I31" s="3"/>
      <c r="J31" s="2"/>
      <c r="K31" s="3"/>
      <c r="L31" s="2"/>
      <c r="M31" s="2"/>
      <c r="O31">
        <v>8</v>
      </c>
    </row>
    <row r="32" spans="2:15" x14ac:dyDescent="0.25">
      <c r="B32" s="3"/>
      <c r="C32" s="3"/>
      <c r="D32" s="2"/>
      <c r="E32" s="2"/>
      <c r="F32" s="2"/>
      <c r="G32" s="3"/>
      <c r="H32" s="2"/>
      <c r="I32" s="3"/>
      <c r="J32" s="2"/>
      <c r="K32" s="3"/>
      <c r="L32" s="2"/>
      <c r="M32" s="2"/>
      <c r="O32">
        <v>9</v>
      </c>
    </row>
    <row r="33" spans="2:15" x14ac:dyDescent="0.25">
      <c r="B33" s="3"/>
      <c r="C33" s="3"/>
      <c r="D33" s="2"/>
      <c r="E33" s="2"/>
      <c r="F33" s="2"/>
      <c r="G33" s="3"/>
      <c r="H33" s="2"/>
      <c r="I33" s="3"/>
      <c r="J33" s="2"/>
      <c r="K33" s="3"/>
      <c r="L33" s="2"/>
      <c r="M33" s="2"/>
      <c r="O33">
        <v>10</v>
      </c>
    </row>
    <row r="34" spans="2:15" x14ac:dyDescent="0.25">
      <c r="B34" s="3"/>
      <c r="C34" s="3"/>
      <c r="D34" s="2"/>
      <c r="E34" s="2"/>
      <c r="F34" s="2"/>
      <c r="G34" s="3"/>
      <c r="H34" s="2"/>
      <c r="I34" s="3"/>
      <c r="J34" s="2"/>
      <c r="K34" s="3"/>
      <c r="L34" s="2"/>
      <c r="M34" s="2"/>
      <c r="N34" s="18"/>
      <c r="O34">
        <v>11</v>
      </c>
    </row>
    <row r="35" spans="2:15" x14ac:dyDescent="0.25">
      <c r="B35" s="3"/>
      <c r="C35" s="3"/>
      <c r="D35" s="2"/>
      <c r="E35" s="2"/>
      <c r="F35" s="2"/>
      <c r="G35" s="3"/>
      <c r="H35" s="2"/>
      <c r="I35" s="3"/>
      <c r="J35" s="2"/>
      <c r="K35" s="3"/>
      <c r="L35" s="2"/>
      <c r="M35" s="2"/>
      <c r="O35">
        <v>12</v>
      </c>
    </row>
    <row r="36" spans="2:15" x14ac:dyDescent="0.25">
      <c r="B36" s="3"/>
      <c r="C36" s="3"/>
      <c r="D36" s="2"/>
      <c r="E36" s="2"/>
      <c r="F36" s="2"/>
      <c r="G36" s="3"/>
      <c r="H36" s="2"/>
      <c r="I36" s="3"/>
      <c r="J36" s="2"/>
      <c r="K36" s="3"/>
      <c r="L36" s="2"/>
      <c r="M36" s="2"/>
      <c r="O36">
        <v>13</v>
      </c>
    </row>
    <row r="37" spans="2:15" x14ac:dyDescent="0.25">
      <c r="B37" s="3"/>
      <c r="C37" s="3"/>
      <c r="D37" s="2"/>
      <c r="E37" s="2"/>
      <c r="F37" s="2"/>
      <c r="G37" s="3"/>
      <c r="H37" s="2"/>
      <c r="I37" s="3"/>
      <c r="J37" s="2"/>
      <c r="K37" s="3"/>
      <c r="L37" s="2"/>
      <c r="M37" s="2"/>
      <c r="O37">
        <v>14</v>
      </c>
    </row>
    <row r="38" spans="2:15" x14ac:dyDescent="0.25">
      <c r="B38" s="3"/>
      <c r="C38" s="3"/>
      <c r="D38" s="2"/>
      <c r="E38" s="2"/>
      <c r="F38" s="2"/>
      <c r="G38" s="3"/>
      <c r="H38" s="2"/>
      <c r="I38" s="3"/>
      <c r="J38" s="2"/>
      <c r="K38" s="3"/>
      <c r="L38" s="2"/>
      <c r="M38" s="2"/>
      <c r="O38">
        <v>15</v>
      </c>
    </row>
    <row r="39" spans="2:15" ht="15.75" x14ac:dyDescent="0.25">
      <c r="C39" s="40"/>
      <c r="D39" s="41"/>
    </row>
    <row r="40" spans="2:15" ht="15.75" x14ac:dyDescent="0.25">
      <c r="C40" s="40"/>
      <c r="D40" s="41"/>
    </row>
    <row r="41" spans="2:15" ht="15.75" x14ac:dyDescent="0.25">
      <c r="C41" s="40"/>
      <c r="D41" s="41"/>
    </row>
  </sheetData>
  <sortState ref="B5:M7">
    <sortCondition ref="M5:M7"/>
  </sortState>
  <mergeCells count="2">
    <mergeCell ref="B3:M3"/>
    <mergeCell ref="B22:M2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FF0000"/>
  </sheetPr>
  <dimension ref="B2:Q45"/>
  <sheetViews>
    <sheetView workbookViewId="0">
      <selection activeCell="N21" sqref="N21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6.42578125" customWidth="1"/>
    <col min="7" max="7" width="10.7109375" customWidth="1"/>
    <col min="8" max="8" width="6.42578125" customWidth="1"/>
    <col min="9" max="9" width="10.7109375" customWidth="1"/>
    <col min="10" max="10" width="6.42578125" customWidth="1"/>
    <col min="11" max="11" width="10.7109375" customWidth="1"/>
    <col min="12" max="12" width="6.42578125" customWidth="1"/>
    <col min="13" max="13" width="8.5703125" customWidth="1"/>
    <col min="14" max="14" width="10" customWidth="1"/>
  </cols>
  <sheetData>
    <row r="2" spans="2:17" ht="15.75" thickBot="1" x14ac:dyDescent="0.3"/>
    <row r="3" spans="2:17" ht="16.5" thickBot="1" x14ac:dyDescent="0.3">
      <c r="B3" s="158" t="s">
        <v>25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</row>
    <row r="4" spans="2:17" ht="15.75" thickBot="1" x14ac:dyDescent="0.3">
      <c r="B4" s="7" t="s">
        <v>9</v>
      </c>
      <c r="C4" s="9" t="s">
        <v>0</v>
      </c>
      <c r="D4" s="8" t="s">
        <v>1</v>
      </c>
      <c r="E4" s="9" t="s">
        <v>38</v>
      </c>
      <c r="F4" s="8" t="s">
        <v>3</v>
      </c>
      <c r="G4" s="9" t="s">
        <v>4</v>
      </c>
      <c r="H4" s="8" t="s">
        <v>3</v>
      </c>
      <c r="I4" s="9" t="s">
        <v>6</v>
      </c>
      <c r="J4" s="8" t="s">
        <v>3</v>
      </c>
      <c r="K4" s="9" t="s">
        <v>7</v>
      </c>
      <c r="L4" s="8" t="s">
        <v>3</v>
      </c>
      <c r="M4" s="8" t="s">
        <v>10</v>
      </c>
      <c r="N4" s="9" t="s">
        <v>8</v>
      </c>
      <c r="O4" s="13" t="s">
        <v>37</v>
      </c>
    </row>
    <row r="5" spans="2:17" x14ac:dyDescent="0.25">
      <c r="B5" s="4">
        <v>155</v>
      </c>
      <c r="C5" s="4" t="s">
        <v>77</v>
      </c>
      <c r="D5" s="146">
        <v>1975</v>
      </c>
      <c r="E5" s="4">
        <v>10.99</v>
      </c>
      <c r="F5" s="5">
        <v>1</v>
      </c>
      <c r="G5" s="4">
        <v>273</v>
      </c>
      <c r="H5" s="5">
        <v>2</v>
      </c>
      <c r="I5" s="4">
        <v>18.190000000000001</v>
      </c>
      <c r="J5" s="5">
        <v>2</v>
      </c>
      <c r="K5" s="4">
        <v>35.51</v>
      </c>
      <c r="L5" s="5">
        <v>1</v>
      </c>
      <c r="M5" s="5">
        <v>6</v>
      </c>
      <c r="N5" s="6">
        <v>1</v>
      </c>
      <c r="O5" s="2" t="s">
        <v>284</v>
      </c>
      <c r="Q5">
        <v>1</v>
      </c>
    </row>
    <row r="6" spans="2:17" x14ac:dyDescent="0.25">
      <c r="B6" s="3">
        <v>154</v>
      </c>
      <c r="C6" s="3" t="s">
        <v>283</v>
      </c>
      <c r="D6" s="2">
        <v>1960</v>
      </c>
      <c r="E6" s="3">
        <v>11.19</v>
      </c>
      <c r="F6" s="5">
        <v>2</v>
      </c>
      <c r="G6" s="3">
        <v>304</v>
      </c>
      <c r="H6" s="5">
        <v>1</v>
      </c>
      <c r="I6" s="3">
        <v>19.77</v>
      </c>
      <c r="J6" s="5">
        <v>1</v>
      </c>
      <c r="K6" s="3">
        <v>40.520000000000003</v>
      </c>
      <c r="L6" s="5">
        <v>2</v>
      </c>
      <c r="M6" s="5">
        <v>6</v>
      </c>
      <c r="N6" s="6">
        <v>2</v>
      </c>
      <c r="O6" s="2" t="s">
        <v>284</v>
      </c>
      <c r="Q6">
        <v>2</v>
      </c>
    </row>
    <row r="7" spans="2:17" x14ac:dyDescent="0.25">
      <c r="B7" s="3"/>
      <c r="C7" s="3"/>
      <c r="D7" s="2"/>
      <c r="E7" s="3"/>
      <c r="F7" s="5"/>
      <c r="G7" s="3"/>
      <c r="H7" s="5"/>
      <c r="I7" s="3"/>
      <c r="J7" s="5"/>
      <c r="K7" s="3"/>
      <c r="L7" s="5"/>
      <c r="M7" s="5"/>
      <c r="N7" s="6"/>
      <c r="O7" s="2"/>
      <c r="Q7">
        <v>3</v>
      </c>
    </row>
    <row r="8" spans="2:17" x14ac:dyDescent="0.25">
      <c r="B8" s="3"/>
      <c r="C8" s="3"/>
      <c r="D8" s="2"/>
      <c r="E8" s="3"/>
      <c r="F8" s="5"/>
      <c r="G8" s="3"/>
      <c r="H8" s="5"/>
      <c r="I8" s="3"/>
      <c r="J8" s="5"/>
      <c r="K8" s="3"/>
      <c r="L8" s="5"/>
      <c r="M8" s="5"/>
      <c r="N8" s="6"/>
      <c r="O8" s="2"/>
      <c r="Q8">
        <v>4</v>
      </c>
    </row>
    <row r="9" spans="2:17" x14ac:dyDescent="0.25">
      <c r="B9" s="3"/>
      <c r="C9" s="3"/>
      <c r="D9" s="2"/>
      <c r="E9" s="3"/>
      <c r="F9" s="5"/>
      <c r="G9" s="3"/>
      <c r="H9" s="5"/>
      <c r="I9" s="3"/>
      <c r="J9" s="5"/>
      <c r="K9" s="3"/>
      <c r="L9" s="5"/>
      <c r="M9" s="5"/>
      <c r="N9" s="6"/>
      <c r="O9" s="2"/>
      <c r="Q9">
        <v>5</v>
      </c>
    </row>
    <row r="10" spans="2:17" x14ac:dyDescent="0.25">
      <c r="B10" s="3"/>
      <c r="C10" s="3"/>
      <c r="D10" s="2"/>
      <c r="E10" s="3"/>
      <c r="F10" s="5"/>
      <c r="G10" s="3"/>
      <c r="H10" s="5"/>
      <c r="I10" s="3"/>
      <c r="J10" s="5"/>
      <c r="K10" s="3"/>
      <c r="L10" s="5"/>
      <c r="M10" s="5"/>
      <c r="N10" s="6"/>
      <c r="O10" s="2"/>
      <c r="Q10">
        <v>6</v>
      </c>
    </row>
    <row r="11" spans="2:17" x14ac:dyDescent="0.25">
      <c r="B11" s="3"/>
      <c r="C11" s="3"/>
      <c r="D11" s="2"/>
      <c r="E11" s="3"/>
      <c r="F11" s="5"/>
      <c r="G11" s="3"/>
      <c r="H11" s="5"/>
      <c r="I11" s="3"/>
      <c r="J11" s="5"/>
      <c r="K11" s="3"/>
      <c r="L11" s="5"/>
      <c r="M11" s="5"/>
      <c r="N11" s="6"/>
      <c r="O11" s="2"/>
      <c r="Q11">
        <v>7</v>
      </c>
    </row>
    <row r="12" spans="2:17" x14ac:dyDescent="0.25">
      <c r="B12" s="3"/>
      <c r="C12" s="3"/>
      <c r="D12" s="2"/>
      <c r="E12" s="3"/>
      <c r="F12" s="5"/>
      <c r="G12" s="3"/>
      <c r="H12" s="5"/>
      <c r="I12" s="3"/>
      <c r="J12" s="5"/>
      <c r="K12" s="3"/>
      <c r="L12" s="5"/>
      <c r="M12" s="5"/>
      <c r="N12" s="6"/>
      <c r="O12" s="2"/>
      <c r="Q12">
        <v>8</v>
      </c>
    </row>
    <row r="13" spans="2:17" x14ac:dyDescent="0.25">
      <c r="B13" s="3"/>
      <c r="C13" s="3"/>
      <c r="D13" s="2"/>
      <c r="E13" s="3"/>
      <c r="F13" s="5"/>
      <c r="G13" s="3"/>
      <c r="H13" s="5"/>
      <c r="I13" s="3"/>
      <c r="J13" s="5"/>
      <c r="K13" s="3"/>
      <c r="L13" s="5"/>
      <c r="M13" s="5"/>
      <c r="N13" s="6"/>
      <c r="O13" s="2"/>
      <c r="Q13">
        <v>9</v>
      </c>
    </row>
    <row r="14" spans="2:17" x14ac:dyDescent="0.25">
      <c r="B14" s="3"/>
      <c r="C14" s="3"/>
      <c r="D14" s="2"/>
      <c r="E14" s="3"/>
      <c r="F14" s="5"/>
      <c r="G14" s="3"/>
      <c r="H14" s="5"/>
      <c r="I14" s="3"/>
      <c r="J14" s="5"/>
      <c r="K14" s="3"/>
      <c r="L14" s="5"/>
      <c r="M14" s="5"/>
      <c r="N14" s="6"/>
      <c r="O14" s="2"/>
      <c r="Q14">
        <v>10</v>
      </c>
    </row>
    <row r="15" spans="2:17" x14ac:dyDescent="0.25">
      <c r="O15" s="66"/>
    </row>
    <row r="16" spans="2:17" ht="15.75" thickBot="1" x14ac:dyDescent="0.3">
      <c r="O16" s="66"/>
    </row>
    <row r="17" spans="2:17" ht="16.5" thickBot="1" x14ac:dyDescent="0.3">
      <c r="B17" s="158" t="s">
        <v>26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66"/>
    </row>
    <row r="18" spans="2:17" ht="15.75" thickBot="1" x14ac:dyDescent="0.3">
      <c r="B18" s="7" t="s">
        <v>9</v>
      </c>
      <c r="C18" s="9" t="s">
        <v>0</v>
      </c>
      <c r="D18" s="8" t="s">
        <v>1</v>
      </c>
      <c r="E18" s="9" t="s">
        <v>38</v>
      </c>
      <c r="F18" s="8" t="s">
        <v>3</v>
      </c>
      <c r="G18" s="9" t="s">
        <v>4</v>
      </c>
      <c r="H18" s="8" t="s">
        <v>3</v>
      </c>
      <c r="I18" s="9" t="s">
        <v>6</v>
      </c>
      <c r="J18" s="8" t="s">
        <v>3</v>
      </c>
      <c r="K18" s="9" t="s">
        <v>7</v>
      </c>
      <c r="L18" s="8" t="s">
        <v>3</v>
      </c>
      <c r="M18" s="8" t="s">
        <v>10</v>
      </c>
      <c r="N18" s="9" t="s">
        <v>8</v>
      </c>
      <c r="O18" s="13" t="s">
        <v>37</v>
      </c>
    </row>
    <row r="19" spans="2:17" x14ac:dyDescent="0.25">
      <c r="B19" s="4">
        <v>156</v>
      </c>
      <c r="C19" s="4" t="s">
        <v>75</v>
      </c>
      <c r="D19" s="146">
        <v>1973</v>
      </c>
      <c r="E19" s="4">
        <v>32.11</v>
      </c>
      <c r="F19" s="5">
        <v>3</v>
      </c>
      <c r="G19" s="4">
        <v>70</v>
      </c>
      <c r="H19" s="5">
        <v>3</v>
      </c>
      <c r="I19" s="4">
        <v>7.09</v>
      </c>
      <c r="J19" s="5">
        <v>3</v>
      </c>
      <c r="K19" s="4" t="s">
        <v>300</v>
      </c>
      <c r="L19" s="5">
        <v>3</v>
      </c>
      <c r="M19" s="5">
        <f>L19+J19+H19+F19</f>
        <v>12</v>
      </c>
      <c r="N19" s="6">
        <v>3</v>
      </c>
      <c r="O19" s="2" t="s">
        <v>284</v>
      </c>
      <c r="Q19">
        <v>1</v>
      </c>
    </row>
    <row r="20" spans="2:17" x14ac:dyDescent="0.25">
      <c r="B20" s="3">
        <v>157</v>
      </c>
      <c r="C20" s="3" t="s">
        <v>292</v>
      </c>
      <c r="D20" s="2" t="s">
        <v>84</v>
      </c>
      <c r="E20" s="3">
        <v>11.62</v>
      </c>
      <c r="F20" s="146">
        <v>1</v>
      </c>
      <c r="G20" s="3">
        <v>190</v>
      </c>
      <c r="H20" s="146">
        <v>2</v>
      </c>
      <c r="I20" s="3">
        <v>9.7799999999999994</v>
      </c>
      <c r="J20" s="146">
        <v>2</v>
      </c>
      <c r="K20" s="3">
        <v>40.69</v>
      </c>
      <c r="L20" s="146">
        <v>1</v>
      </c>
      <c r="M20" s="146">
        <f>L20+J20+H20+F20</f>
        <v>6</v>
      </c>
      <c r="N20" s="6">
        <v>1</v>
      </c>
      <c r="O20" s="2" t="s">
        <v>293</v>
      </c>
      <c r="Q20">
        <v>2</v>
      </c>
    </row>
    <row r="21" spans="2:17" x14ac:dyDescent="0.25">
      <c r="B21" s="3">
        <v>158</v>
      </c>
      <c r="C21" s="3" t="s">
        <v>72</v>
      </c>
      <c r="D21" s="2">
        <v>1996</v>
      </c>
      <c r="E21" s="3">
        <v>12.66</v>
      </c>
      <c r="F21" s="146">
        <v>2</v>
      </c>
      <c r="G21" s="3">
        <v>238</v>
      </c>
      <c r="H21" s="146">
        <v>1</v>
      </c>
      <c r="I21" s="3">
        <v>13.63</v>
      </c>
      <c r="J21" s="146">
        <v>1</v>
      </c>
      <c r="K21" s="3">
        <v>44.72</v>
      </c>
      <c r="L21" s="146">
        <v>2</v>
      </c>
      <c r="M21" s="146">
        <f>L21+J21+H21+F21</f>
        <v>6</v>
      </c>
      <c r="N21" s="6">
        <v>2</v>
      </c>
      <c r="O21" s="2" t="s">
        <v>293</v>
      </c>
      <c r="Q21">
        <v>3</v>
      </c>
    </row>
    <row r="22" spans="2:17" x14ac:dyDescent="0.25">
      <c r="B22" s="3"/>
      <c r="C22" s="3"/>
      <c r="D22" s="2"/>
      <c r="E22" s="3"/>
      <c r="F22" s="5"/>
      <c r="G22" s="3"/>
      <c r="H22" s="5"/>
      <c r="I22" s="3"/>
      <c r="J22" s="5"/>
      <c r="K22" s="3"/>
      <c r="L22" s="5"/>
      <c r="M22" s="5"/>
      <c r="N22" s="6"/>
      <c r="O22" s="2"/>
      <c r="Q22">
        <v>4</v>
      </c>
    </row>
    <row r="23" spans="2:17" x14ac:dyDescent="0.25">
      <c r="B23" s="3"/>
      <c r="C23" s="3"/>
      <c r="D23" s="2"/>
      <c r="E23" s="3"/>
      <c r="F23" s="5"/>
      <c r="G23" s="3"/>
      <c r="H23" s="5"/>
      <c r="I23" s="3"/>
      <c r="J23" s="5"/>
      <c r="K23" s="3"/>
      <c r="L23" s="5"/>
      <c r="M23" s="5"/>
      <c r="N23" s="6"/>
      <c r="O23" s="2"/>
      <c r="Q23">
        <v>5</v>
      </c>
    </row>
    <row r="24" spans="2:17" x14ac:dyDescent="0.25">
      <c r="B24" s="3"/>
      <c r="C24" s="3"/>
      <c r="D24" s="2"/>
      <c r="E24" s="3"/>
      <c r="F24" s="5"/>
      <c r="G24" s="3"/>
      <c r="H24" s="5"/>
      <c r="I24" s="3"/>
      <c r="J24" s="5"/>
      <c r="K24" s="3"/>
      <c r="L24" s="5"/>
      <c r="M24" s="5"/>
      <c r="N24" s="6"/>
      <c r="O24" s="2"/>
      <c r="Q24">
        <v>6</v>
      </c>
    </row>
    <row r="25" spans="2:17" x14ac:dyDescent="0.25">
      <c r="B25" s="3"/>
      <c r="C25" s="3"/>
      <c r="D25" s="2"/>
      <c r="E25" s="3"/>
      <c r="F25" s="5"/>
      <c r="G25" s="3"/>
      <c r="H25" s="5"/>
      <c r="I25" s="3"/>
      <c r="J25" s="5"/>
      <c r="K25" s="3"/>
      <c r="L25" s="5"/>
      <c r="M25" s="5"/>
      <c r="N25" s="6"/>
      <c r="O25" s="2"/>
      <c r="Q25">
        <v>7</v>
      </c>
    </row>
    <row r="26" spans="2:17" x14ac:dyDescent="0.25">
      <c r="B26" s="3"/>
      <c r="C26" s="3"/>
      <c r="D26" s="2"/>
      <c r="E26" s="3"/>
      <c r="F26" s="5"/>
      <c r="G26" s="3"/>
      <c r="H26" s="5"/>
      <c r="I26" s="3"/>
      <c r="J26" s="5"/>
      <c r="K26" s="3"/>
      <c r="L26" s="5"/>
      <c r="M26" s="5"/>
      <c r="N26" s="6"/>
      <c r="O26" s="2"/>
      <c r="Q26">
        <v>8</v>
      </c>
    </row>
    <row r="27" spans="2:17" x14ac:dyDescent="0.25">
      <c r="B27" s="3"/>
      <c r="C27" s="3"/>
      <c r="D27" s="2"/>
      <c r="E27" s="3"/>
      <c r="F27" s="5"/>
      <c r="G27" s="3"/>
      <c r="H27" s="5"/>
      <c r="I27" s="3"/>
      <c r="J27" s="5"/>
      <c r="K27" s="3"/>
      <c r="L27" s="5"/>
      <c r="M27" s="5"/>
      <c r="N27" s="6"/>
      <c r="O27" s="2"/>
      <c r="Q27">
        <v>9</v>
      </c>
    </row>
    <row r="28" spans="2:17" x14ac:dyDescent="0.25">
      <c r="B28" s="3"/>
      <c r="C28" s="3"/>
      <c r="D28" s="2"/>
      <c r="E28" s="3"/>
      <c r="F28" s="5"/>
      <c r="G28" s="3"/>
      <c r="H28" s="5"/>
      <c r="I28" s="3"/>
      <c r="J28" s="5"/>
      <c r="K28" s="3"/>
      <c r="L28" s="5"/>
      <c r="M28" s="5"/>
      <c r="N28" s="6"/>
      <c r="O28" s="2"/>
      <c r="Q28">
        <v>10</v>
      </c>
    </row>
    <row r="35" spans="3:4" ht="15.75" x14ac:dyDescent="0.25">
      <c r="C35" s="40" t="s">
        <v>75</v>
      </c>
      <c r="D35" s="41">
        <v>1973</v>
      </c>
    </row>
    <row r="36" spans="3:4" ht="15.75" x14ac:dyDescent="0.25">
      <c r="C36" s="40" t="s">
        <v>72</v>
      </c>
      <c r="D36" s="41">
        <v>1996</v>
      </c>
    </row>
    <row r="37" spans="3:4" ht="15.75" x14ac:dyDescent="0.25">
      <c r="C37" s="40" t="s">
        <v>74</v>
      </c>
      <c r="D37" s="41">
        <v>1975</v>
      </c>
    </row>
    <row r="38" spans="3:4" ht="15.75" x14ac:dyDescent="0.25">
      <c r="C38" s="40" t="s">
        <v>73</v>
      </c>
      <c r="D38" s="41">
        <v>1998</v>
      </c>
    </row>
    <row r="39" spans="3:4" ht="15.75" x14ac:dyDescent="0.25">
      <c r="C39" s="40" t="s">
        <v>71</v>
      </c>
      <c r="D39" s="41">
        <v>1997</v>
      </c>
    </row>
    <row r="43" spans="3:4" ht="15.75" x14ac:dyDescent="0.25">
      <c r="C43" s="40" t="s">
        <v>78</v>
      </c>
      <c r="D43" s="41">
        <v>1981</v>
      </c>
    </row>
    <row r="44" spans="3:4" ht="15.75" x14ac:dyDescent="0.25">
      <c r="C44" s="40" t="s">
        <v>76</v>
      </c>
      <c r="D44" s="41">
        <v>1960</v>
      </c>
    </row>
    <row r="45" spans="3:4" ht="15.75" x14ac:dyDescent="0.25">
      <c r="C45" s="40" t="s">
        <v>77</v>
      </c>
      <c r="D45" s="41">
        <v>1975</v>
      </c>
    </row>
  </sheetData>
  <sortState ref="B18:O21">
    <sortCondition ref="N5:N6"/>
  </sortState>
  <mergeCells count="2">
    <mergeCell ref="B3:N3"/>
    <mergeCell ref="B17:N17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O63"/>
  <sheetViews>
    <sheetView workbookViewId="0"/>
  </sheetViews>
  <sheetFormatPr defaultRowHeight="15" x14ac:dyDescent="0.25"/>
  <cols>
    <col min="2" max="2" width="18.5703125" customWidth="1"/>
    <col min="3" max="3" width="25.7109375" customWidth="1"/>
    <col min="4" max="4" width="7.140625" customWidth="1"/>
    <col min="5" max="5" width="10" customWidth="1"/>
    <col min="7" max="7" width="18.5703125" customWidth="1"/>
    <col min="8" max="8" width="25.7109375" customWidth="1"/>
    <col min="9" max="9" width="7.140625" customWidth="1"/>
    <col min="10" max="10" width="10" customWidth="1"/>
    <col min="12" max="12" width="18.5703125" customWidth="1"/>
    <col min="13" max="13" width="25.7109375" customWidth="1"/>
    <col min="14" max="14" width="7.140625" customWidth="1"/>
    <col min="15" max="15" width="10" customWidth="1"/>
  </cols>
  <sheetData>
    <row r="1" spans="2:15" ht="15.75" thickBot="1" x14ac:dyDescent="0.3"/>
    <row r="2" spans="2:15" ht="18.75" x14ac:dyDescent="0.25">
      <c r="B2" s="179" t="s">
        <v>327</v>
      </c>
      <c r="C2" s="180"/>
      <c r="D2" s="180"/>
      <c r="E2" s="181"/>
      <c r="G2" s="179" t="s">
        <v>327</v>
      </c>
      <c r="H2" s="180"/>
      <c r="I2" s="180"/>
      <c r="J2" s="181"/>
      <c r="L2" s="179" t="s">
        <v>327</v>
      </c>
      <c r="M2" s="180"/>
      <c r="N2" s="180"/>
      <c r="O2" s="181"/>
    </row>
    <row r="3" spans="2:15" ht="15.75" thickBot="1" x14ac:dyDescent="0.3">
      <c r="B3" s="149" t="s">
        <v>28</v>
      </c>
      <c r="C3" s="150" t="s">
        <v>0</v>
      </c>
      <c r="D3" s="150" t="s">
        <v>339</v>
      </c>
      <c r="E3" s="151" t="s">
        <v>326</v>
      </c>
      <c r="G3" s="149" t="s">
        <v>28</v>
      </c>
      <c r="H3" s="150" t="s">
        <v>0</v>
      </c>
      <c r="I3" s="150" t="s">
        <v>339</v>
      </c>
      <c r="J3" s="151" t="s">
        <v>326</v>
      </c>
      <c r="L3" s="149" t="s">
        <v>28</v>
      </c>
      <c r="M3" s="150" t="s">
        <v>0</v>
      </c>
      <c r="N3" s="150" t="s">
        <v>339</v>
      </c>
      <c r="O3" s="151" t="s">
        <v>326</v>
      </c>
    </row>
    <row r="4" spans="2:15" x14ac:dyDescent="0.25">
      <c r="B4" s="182" t="s">
        <v>328</v>
      </c>
      <c r="C4" s="105" t="s">
        <v>148</v>
      </c>
      <c r="D4" s="165">
        <v>1</v>
      </c>
      <c r="E4" s="168">
        <v>0.3</v>
      </c>
      <c r="G4" s="178" t="s">
        <v>332</v>
      </c>
      <c r="H4" s="105" t="s">
        <v>150</v>
      </c>
      <c r="I4" s="165">
        <v>1</v>
      </c>
      <c r="J4" s="168">
        <v>0.3</v>
      </c>
      <c r="L4" s="178" t="s">
        <v>335</v>
      </c>
      <c r="M4" s="105" t="s">
        <v>147</v>
      </c>
      <c r="N4" s="165">
        <v>1</v>
      </c>
      <c r="O4" s="168">
        <v>0.3</v>
      </c>
    </row>
    <row r="5" spans="2:15" x14ac:dyDescent="0.25">
      <c r="B5" s="183"/>
      <c r="C5" s="74" t="s">
        <v>165</v>
      </c>
      <c r="D5" s="166"/>
      <c r="E5" s="169"/>
      <c r="G5" s="176"/>
      <c r="H5" s="74" t="s">
        <v>157</v>
      </c>
      <c r="I5" s="166"/>
      <c r="J5" s="169"/>
      <c r="L5" s="176"/>
      <c r="M5" s="74" t="s">
        <v>163</v>
      </c>
      <c r="N5" s="166"/>
      <c r="O5" s="169"/>
    </row>
    <row r="6" spans="2:15" x14ac:dyDescent="0.25">
      <c r="B6" s="183"/>
      <c r="C6" s="74" t="s">
        <v>166</v>
      </c>
      <c r="D6" s="166"/>
      <c r="E6" s="169"/>
      <c r="G6" s="176"/>
      <c r="H6" s="74" t="s">
        <v>158</v>
      </c>
      <c r="I6" s="166"/>
      <c r="J6" s="169"/>
      <c r="L6" s="176"/>
      <c r="M6" s="74" t="s">
        <v>164</v>
      </c>
      <c r="N6" s="166"/>
      <c r="O6" s="169"/>
    </row>
    <row r="7" spans="2:15" x14ac:dyDescent="0.25">
      <c r="B7" s="183"/>
      <c r="C7" s="74" t="s">
        <v>167</v>
      </c>
      <c r="D7" s="171"/>
      <c r="E7" s="172"/>
      <c r="G7" s="176"/>
      <c r="H7" s="74" t="s">
        <v>175</v>
      </c>
      <c r="I7" s="166"/>
      <c r="J7" s="169"/>
      <c r="L7" s="176"/>
      <c r="M7" s="74" t="s">
        <v>186</v>
      </c>
      <c r="N7" s="166"/>
      <c r="O7" s="169"/>
    </row>
    <row r="8" spans="2:15" x14ac:dyDescent="0.25">
      <c r="B8" s="183"/>
      <c r="C8" s="74" t="s">
        <v>198</v>
      </c>
      <c r="D8" s="174">
        <v>2</v>
      </c>
      <c r="E8" s="173">
        <v>0.2</v>
      </c>
      <c r="G8" s="176"/>
      <c r="H8" s="74" t="s">
        <v>176</v>
      </c>
      <c r="I8" s="171"/>
      <c r="J8" s="172"/>
      <c r="L8" s="176"/>
      <c r="M8" s="74" t="s">
        <v>187</v>
      </c>
      <c r="N8" s="171"/>
      <c r="O8" s="172"/>
    </row>
    <row r="9" spans="2:15" x14ac:dyDescent="0.25">
      <c r="B9" s="183"/>
      <c r="C9" s="3" t="s">
        <v>199</v>
      </c>
      <c r="D9" s="166"/>
      <c r="E9" s="169"/>
      <c r="G9" s="176"/>
      <c r="H9" s="74" t="s">
        <v>214</v>
      </c>
      <c r="I9" s="174">
        <v>2</v>
      </c>
      <c r="J9" s="173">
        <v>0.4</v>
      </c>
      <c r="L9" s="176"/>
      <c r="M9" s="74" t="s">
        <v>188</v>
      </c>
      <c r="N9" s="174">
        <v>2</v>
      </c>
      <c r="O9" s="173">
        <v>0.2</v>
      </c>
    </row>
    <row r="10" spans="2:15" x14ac:dyDescent="0.25">
      <c r="B10" s="183"/>
      <c r="C10" s="72" t="s">
        <v>200</v>
      </c>
      <c r="D10" s="166"/>
      <c r="E10" s="169"/>
      <c r="G10" s="176"/>
      <c r="H10" s="74" t="s">
        <v>215</v>
      </c>
      <c r="I10" s="166"/>
      <c r="J10" s="169"/>
      <c r="L10" s="176"/>
      <c r="M10" s="74" t="s">
        <v>189</v>
      </c>
      <c r="N10" s="166"/>
      <c r="O10" s="169"/>
    </row>
    <row r="11" spans="2:15" x14ac:dyDescent="0.25">
      <c r="B11" s="183"/>
      <c r="C11" s="3" t="s">
        <v>238</v>
      </c>
      <c r="D11" s="166"/>
      <c r="E11" s="169"/>
      <c r="G11" s="176"/>
      <c r="H11" s="74" t="s">
        <v>216</v>
      </c>
      <c r="I11" s="166"/>
      <c r="J11" s="169"/>
      <c r="L11" s="176"/>
      <c r="M11" s="74" t="s">
        <v>190</v>
      </c>
      <c r="N11" s="166"/>
      <c r="O11" s="169"/>
    </row>
    <row r="12" spans="2:15" x14ac:dyDescent="0.25">
      <c r="B12" s="183"/>
      <c r="C12" s="3" t="s">
        <v>243</v>
      </c>
      <c r="D12" s="171"/>
      <c r="E12" s="172"/>
      <c r="G12" s="176"/>
      <c r="H12" s="3" t="s">
        <v>217</v>
      </c>
      <c r="I12" s="166"/>
      <c r="J12" s="169"/>
      <c r="L12" s="176"/>
      <c r="M12" s="3" t="s">
        <v>191</v>
      </c>
      <c r="N12" s="166"/>
      <c r="O12" s="169"/>
    </row>
    <row r="13" spans="2:15" x14ac:dyDescent="0.25">
      <c r="B13" s="183"/>
      <c r="C13" s="3" t="s">
        <v>244</v>
      </c>
      <c r="D13" s="174">
        <v>3</v>
      </c>
      <c r="E13" s="173">
        <v>0.3</v>
      </c>
      <c r="G13" s="176"/>
      <c r="H13" s="3" t="s">
        <v>218</v>
      </c>
      <c r="I13" s="171"/>
      <c r="J13" s="172"/>
      <c r="L13" s="176"/>
      <c r="M13" s="3" t="s">
        <v>225</v>
      </c>
      <c r="N13" s="171"/>
      <c r="O13" s="172"/>
    </row>
    <row r="14" spans="2:15" x14ac:dyDescent="0.25">
      <c r="B14" s="183"/>
      <c r="C14" s="3" t="s">
        <v>261</v>
      </c>
      <c r="D14" s="166"/>
      <c r="E14" s="169"/>
      <c r="G14" s="176"/>
      <c r="H14" s="3" t="s">
        <v>239</v>
      </c>
      <c r="I14" s="174">
        <v>3</v>
      </c>
      <c r="J14" s="173">
        <v>0.3</v>
      </c>
      <c r="L14" s="176"/>
      <c r="M14" s="3" t="s">
        <v>226</v>
      </c>
      <c r="N14" s="174">
        <v>3</v>
      </c>
      <c r="O14" s="173">
        <v>0.3</v>
      </c>
    </row>
    <row r="15" spans="2:15" x14ac:dyDescent="0.25">
      <c r="B15" s="183"/>
      <c r="C15" s="3" t="s">
        <v>262</v>
      </c>
      <c r="D15" s="166"/>
      <c r="E15" s="169"/>
      <c r="G15" s="176"/>
      <c r="H15" s="3" t="s">
        <v>248</v>
      </c>
      <c r="I15" s="166"/>
      <c r="J15" s="169"/>
      <c r="L15" s="176"/>
      <c r="M15" s="3" t="s">
        <v>227</v>
      </c>
      <c r="N15" s="166"/>
      <c r="O15" s="169"/>
    </row>
    <row r="16" spans="2:15" x14ac:dyDescent="0.25">
      <c r="B16" s="183"/>
      <c r="C16" s="3" t="s">
        <v>271</v>
      </c>
      <c r="D16" s="166"/>
      <c r="E16" s="169"/>
      <c r="G16" s="176"/>
      <c r="H16" s="3" t="s">
        <v>249</v>
      </c>
      <c r="I16" s="166"/>
      <c r="J16" s="169"/>
      <c r="L16" s="176"/>
      <c r="M16" s="3" t="s">
        <v>228</v>
      </c>
      <c r="N16" s="166"/>
      <c r="O16" s="169"/>
    </row>
    <row r="17" spans="2:15" x14ac:dyDescent="0.25">
      <c r="B17" s="183"/>
      <c r="C17" s="3" t="s">
        <v>276</v>
      </c>
      <c r="D17" s="171"/>
      <c r="E17" s="172"/>
      <c r="G17" s="176"/>
      <c r="H17" s="3" t="s">
        <v>260</v>
      </c>
      <c r="I17" s="166"/>
      <c r="J17" s="172"/>
      <c r="L17" s="176"/>
      <c r="M17" s="3" t="s">
        <v>229</v>
      </c>
      <c r="N17" s="171"/>
      <c r="O17" s="172"/>
    </row>
    <row r="18" spans="2:15" x14ac:dyDescent="0.25">
      <c r="B18" s="183"/>
      <c r="C18" s="3" t="s">
        <v>278</v>
      </c>
      <c r="D18" s="174">
        <v>4</v>
      </c>
      <c r="E18" s="173">
        <v>0.3</v>
      </c>
      <c r="G18" s="176"/>
      <c r="H18" s="3" t="s">
        <v>270</v>
      </c>
      <c r="I18" s="166">
        <v>4</v>
      </c>
      <c r="J18" s="173">
        <v>0.3</v>
      </c>
      <c r="L18" s="176"/>
      <c r="M18" s="3" t="s">
        <v>231</v>
      </c>
      <c r="N18" s="166">
        <v>4</v>
      </c>
      <c r="O18" s="173">
        <v>0.3</v>
      </c>
    </row>
    <row r="19" spans="2:15" x14ac:dyDescent="0.25">
      <c r="B19" s="183"/>
      <c r="C19" s="3" t="s">
        <v>288</v>
      </c>
      <c r="D19" s="166"/>
      <c r="E19" s="169"/>
      <c r="G19" s="176"/>
      <c r="H19" s="3" t="s">
        <v>272</v>
      </c>
      <c r="I19" s="166"/>
      <c r="J19" s="169"/>
      <c r="L19" s="176"/>
      <c r="M19" s="3" t="s">
        <v>232</v>
      </c>
      <c r="N19" s="166"/>
      <c r="O19" s="169"/>
    </row>
    <row r="20" spans="2:15" x14ac:dyDescent="0.25">
      <c r="B20" s="183"/>
      <c r="C20" s="3" t="s">
        <v>290</v>
      </c>
      <c r="D20" s="166"/>
      <c r="E20" s="169"/>
      <c r="G20" s="176"/>
      <c r="H20" s="123" t="s">
        <v>274</v>
      </c>
      <c r="I20" s="166"/>
      <c r="J20" s="169"/>
      <c r="L20" s="176"/>
      <c r="M20" s="3" t="s">
        <v>250</v>
      </c>
      <c r="N20" s="166"/>
      <c r="O20" s="169"/>
    </row>
    <row r="21" spans="2:15" ht="15.75" thickBot="1" x14ac:dyDescent="0.3">
      <c r="B21" s="184"/>
      <c r="C21" s="143" t="s">
        <v>295</v>
      </c>
      <c r="D21" s="167"/>
      <c r="E21" s="170"/>
      <c r="G21" s="177"/>
      <c r="H21" s="154" t="s">
        <v>296</v>
      </c>
      <c r="I21" s="167"/>
      <c r="J21" s="170"/>
      <c r="L21" s="176"/>
      <c r="M21" s="3" t="s">
        <v>251</v>
      </c>
      <c r="N21" s="171"/>
      <c r="O21" s="172"/>
    </row>
    <row r="22" spans="2:15" x14ac:dyDescent="0.25">
      <c r="B22" s="178" t="s">
        <v>329</v>
      </c>
      <c r="C22" s="105" t="s">
        <v>146</v>
      </c>
      <c r="D22" s="165">
        <v>1</v>
      </c>
      <c r="E22" s="168">
        <v>0.2</v>
      </c>
      <c r="G22" s="178" t="s">
        <v>333</v>
      </c>
      <c r="H22" s="155" t="s">
        <v>159</v>
      </c>
      <c r="I22" s="165">
        <v>1</v>
      </c>
      <c r="J22" s="168">
        <v>0.4</v>
      </c>
      <c r="L22" s="176"/>
      <c r="M22" s="3" t="s">
        <v>252</v>
      </c>
      <c r="N22" s="174">
        <v>5</v>
      </c>
      <c r="O22" s="173">
        <v>0.2</v>
      </c>
    </row>
    <row r="23" spans="2:15" x14ac:dyDescent="0.25">
      <c r="B23" s="176"/>
      <c r="C23" s="74" t="s">
        <v>151</v>
      </c>
      <c r="D23" s="166"/>
      <c r="E23" s="169"/>
      <c r="G23" s="176"/>
      <c r="H23" s="79" t="s">
        <v>160</v>
      </c>
      <c r="I23" s="166"/>
      <c r="J23" s="169"/>
      <c r="L23" s="176"/>
      <c r="M23" s="72" t="s">
        <v>286</v>
      </c>
      <c r="N23" s="166"/>
      <c r="O23" s="169"/>
    </row>
    <row r="24" spans="2:15" ht="15.75" thickBot="1" x14ac:dyDescent="0.3">
      <c r="B24" s="176"/>
      <c r="C24" s="74" t="s">
        <v>193</v>
      </c>
      <c r="D24" s="166"/>
      <c r="E24" s="169"/>
      <c r="G24" s="176"/>
      <c r="H24" s="79" t="s">
        <v>177</v>
      </c>
      <c r="I24" s="166"/>
      <c r="J24" s="169"/>
      <c r="L24" s="177"/>
      <c r="M24" s="154" t="s">
        <v>269</v>
      </c>
      <c r="N24" s="167"/>
      <c r="O24" s="170"/>
    </row>
    <row r="25" spans="2:15" x14ac:dyDescent="0.25">
      <c r="B25" s="176"/>
      <c r="C25" s="74" t="s">
        <v>201</v>
      </c>
      <c r="D25" s="171"/>
      <c r="E25" s="172"/>
      <c r="G25" s="176"/>
      <c r="H25" s="79" t="s">
        <v>178</v>
      </c>
      <c r="I25" s="166"/>
      <c r="J25" s="169"/>
      <c r="L25" s="178" t="s">
        <v>336</v>
      </c>
      <c r="M25" s="105" t="s">
        <v>192</v>
      </c>
      <c r="N25" s="165">
        <v>1</v>
      </c>
      <c r="O25" s="168">
        <v>0.2</v>
      </c>
    </row>
    <row r="26" spans="2:15" x14ac:dyDescent="0.25">
      <c r="B26" s="176"/>
      <c r="C26" s="74" t="s">
        <v>202</v>
      </c>
      <c r="D26" s="174">
        <v>2</v>
      </c>
      <c r="E26" s="173">
        <v>0.2</v>
      </c>
      <c r="G26" s="176"/>
      <c r="H26" s="79" t="s">
        <v>179</v>
      </c>
      <c r="I26" s="171"/>
      <c r="J26" s="172"/>
      <c r="L26" s="176"/>
      <c r="M26" s="74" t="s">
        <v>233</v>
      </c>
      <c r="N26" s="166"/>
      <c r="O26" s="169"/>
    </row>
    <row r="27" spans="2:15" x14ac:dyDescent="0.25">
      <c r="B27" s="176"/>
      <c r="C27" s="74" t="s">
        <v>203</v>
      </c>
      <c r="D27" s="166"/>
      <c r="E27" s="169"/>
      <c r="G27" s="176"/>
      <c r="H27" s="79" t="s">
        <v>180</v>
      </c>
      <c r="I27" s="174">
        <v>2</v>
      </c>
      <c r="J27" s="173">
        <v>0.2</v>
      </c>
      <c r="L27" s="176"/>
      <c r="M27" s="3" t="s">
        <v>234</v>
      </c>
      <c r="N27" s="166"/>
      <c r="O27" s="169"/>
    </row>
    <row r="28" spans="2:15" x14ac:dyDescent="0.25">
      <c r="B28" s="176"/>
      <c r="C28" s="74" t="s">
        <v>204</v>
      </c>
      <c r="D28" s="166"/>
      <c r="E28" s="169"/>
      <c r="G28" s="176"/>
      <c r="H28" s="79" t="s">
        <v>181</v>
      </c>
      <c r="I28" s="166"/>
      <c r="J28" s="169"/>
      <c r="L28" s="176"/>
      <c r="M28" s="3" t="s">
        <v>253</v>
      </c>
      <c r="N28" s="166"/>
      <c r="O28" s="169"/>
    </row>
    <row r="29" spans="2:15" ht="15.75" thickBot="1" x14ac:dyDescent="0.3">
      <c r="B29" s="176"/>
      <c r="C29" s="74" t="s">
        <v>205</v>
      </c>
      <c r="D29" s="166"/>
      <c r="E29" s="169"/>
      <c r="G29" s="176"/>
      <c r="H29" s="79" t="s">
        <v>182</v>
      </c>
      <c r="I29" s="166"/>
      <c r="J29" s="169"/>
      <c r="L29" s="177"/>
      <c r="M29" s="143" t="s">
        <v>268</v>
      </c>
      <c r="N29" s="167"/>
      <c r="O29" s="170"/>
    </row>
    <row r="30" spans="2:15" x14ac:dyDescent="0.25">
      <c r="B30" s="176"/>
      <c r="C30" s="3" t="s">
        <v>206</v>
      </c>
      <c r="D30" s="171"/>
      <c r="E30" s="172"/>
      <c r="G30" s="176"/>
      <c r="H30" s="79" t="s">
        <v>183</v>
      </c>
      <c r="I30" s="166"/>
      <c r="J30" s="169"/>
      <c r="L30" s="178" t="s">
        <v>337</v>
      </c>
      <c r="M30" s="101" t="s">
        <v>149</v>
      </c>
      <c r="N30" s="165">
        <v>1</v>
      </c>
      <c r="O30" s="168">
        <v>0.3</v>
      </c>
    </row>
    <row r="31" spans="2:15" x14ac:dyDescent="0.25">
      <c r="B31" s="176"/>
      <c r="C31" s="3" t="s">
        <v>207</v>
      </c>
      <c r="D31" s="174">
        <v>3</v>
      </c>
      <c r="E31" s="173">
        <v>0.2</v>
      </c>
      <c r="G31" s="176"/>
      <c r="H31" s="2" t="s">
        <v>197</v>
      </c>
      <c r="I31" s="171"/>
      <c r="J31" s="172"/>
      <c r="L31" s="176"/>
      <c r="M31" s="3" t="s">
        <v>235</v>
      </c>
      <c r="N31" s="166"/>
      <c r="O31" s="169"/>
    </row>
    <row r="32" spans="2:15" x14ac:dyDescent="0.25">
      <c r="B32" s="176"/>
      <c r="C32" s="3" t="s">
        <v>208</v>
      </c>
      <c r="D32" s="166"/>
      <c r="E32" s="169"/>
      <c r="G32" s="176"/>
      <c r="H32" s="2" t="s">
        <v>219</v>
      </c>
      <c r="I32" s="174">
        <v>3</v>
      </c>
      <c r="J32" s="173">
        <v>0.2</v>
      </c>
      <c r="L32" s="176"/>
      <c r="M32" s="3" t="s">
        <v>301</v>
      </c>
      <c r="N32" s="166"/>
      <c r="O32" s="169"/>
    </row>
    <row r="33" spans="2:15" ht="15.75" thickBot="1" x14ac:dyDescent="0.3">
      <c r="B33" s="176"/>
      <c r="C33" s="3" t="s">
        <v>241</v>
      </c>
      <c r="D33" s="166"/>
      <c r="E33" s="169"/>
      <c r="G33" s="176"/>
      <c r="H33" s="2" t="s">
        <v>220</v>
      </c>
      <c r="I33" s="166"/>
      <c r="J33" s="169"/>
      <c r="L33" s="177"/>
      <c r="M33" s="143" t="s">
        <v>285</v>
      </c>
      <c r="N33" s="167"/>
      <c r="O33" s="170"/>
    </row>
    <row r="34" spans="2:15" ht="15.75" thickBot="1" x14ac:dyDescent="0.3">
      <c r="B34" s="177"/>
      <c r="C34" s="143" t="s">
        <v>264</v>
      </c>
      <c r="D34" s="167"/>
      <c r="E34" s="170"/>
      <c r="G34" s="176"/>
      <c r="H34" s="2" t="s">
        <v>221</v>
      </c>
      <c r="I34" s="166"/>
      <c r="J34" s="169"/>
      <c r="L34" s="175" t="s">
        <v>338</v>
      </c>
      <c r="M34" s="4" t="s">
        <v>236</v>
      </c>
      <c r="N34" s="166">
        <v>1</v>
      </c>
      <c r="O34" s="169">
        <v>0.1</v>
      </c>
    </row>
    <row r="35" spans="2:15" x14ac:dyDescent="0.25">
      <c r="B35" s="178" t="s">
        <v>330</v>
      </c>
      <c r="C35" s="105" t="s">
        <v>145</v>
      </c>
      <c r="D35" s="165">
        <v>1</v>
      </c>
      <c r="E35" s="168">
        <v>0.3</v>
      </c>
      <c r="G35" s="176"/>
      <c r="H35" s="2" t="s">
        <v>289</v>
      </c>
      <c r="I35" s="166"/>
      <c r="J35" s="169"/>
      <c r="L35" s="176"/>
      <c r="M35" s="142" t="s">
        <v>237</v>
      </c>
      <c r="N35" s="166"/>
      <c r="O35" s="169"/>
    </row>
    <row r="36" spans="2:15" x14ac:dyDescent="0.25">
      <c r="B36" s="176"/>
      <c r="C36" s="74" t="s">
        <v>152</v>
      </c>
      <c r="D36" s="166"/>
      <c r="E36" s="169"/>
      <c r="G36" s="176"/>
      <c r="H36" s="2" t="s">
        <v>222</v>
      </c>
      <c r="I36" s="171"/>
      <c r="J36" s="172"/>
      <c r="L36" s="176"/>
      <c r="M36" s="3" t="s">
        <v>259</v>
      </c>
      <c r="N36" s="166"/>
      <c r="O36" s="169"/>
    </row>
    <row r="37" spans="2:15" ht="15.75" thickBot="1" x14ac:dyDescent="0.3">
      <c r="B37" s="176"/>
      <c r="C37" s="3" t="s">
        <v>153</v>
      </c>
      <c r="D37" s="166"/>
      <c r="E37" s="169"/>
      <c r="G37" s="176"/>
      <c r="H37" s="2" t="s">
        <v>223</v>
      </c>
      <c r="I37" s="174">
        <v>4</v>
      </c>
      <c r="J37" s="173">
        <v>0.3</v>
      </c>
      <c r="L37" s="177"/>
      <c r="M37" s="143" t="s">
        <v>297</v>
      </c>
      <c r="N37" s="167"/>
      <c r="O37" s="170"/>
    </row>
    <row r="38" spans="2:15" x14ac:dyDescent="0.25">
      <c r="B38" s="176"/>
      <c r="C38" s="3" t="s">
        <v>168</v>
      </c>
      <c r="D38" s="166"/>
      <c r="E38" s="169"/>
      <c r="G38" s="176"/>
      <c r="H38" s="2" t="s">
        <v>224</v>
      </c>
      <c r="I38" s="166"/>
      <c r="J38" s="169"/>
    </row>
    <row r="39" spans="2:15" x14ac:dyDescent="0.25">
      <c r="B39" s="176"/>
      <c r="C39" s="3" t="s">
        <v>169</v>
      </c>
      <c r="D39" s="171"/>
      <c r="E39" s="172"/>
      <c r="G39" s="176"/>
      <c r="H39" s="2" t="s">
        <v>240</v>
      </c>
      <c r="I39" s="166"/>
      <c r="J39" s="169"/>
    </row>
    <row r="40" spans="2:15" x14ac:dyDescent="0.25">
      <c r="B40" s="176"/>
      <c r="C40" s="3" t="s">
        <v>170</v>
      </c>
      <c r="D40" s="174">
        <v>2</v>
      </c>
      <c r="E40" s="173">
        <v>0.2</v>
      </c>
      <c r="G40" s="176"/>
      <c r="H40" s="13" t="s">
        <v>254</v>
      </c>
      <c r="I40" s="171"/>
      <c r="J40" s="172"/>
    </row>
    <row r="41" spans="2:15" x14ac:dyDescent="0.25">
      <c r="B41" s="176"/>
      <c r="C41" s="3" t="s">
        <v>209</v>
      </c>
      <c r="D41" s="166"/>
      <c r="E41" s="169"/>
      <c r="G41" s="176"/>
      <c r="H41" s="13" t="s">
        <v>255</v>
      </c>
      <c r="I41" s="166">
        <v>5</v>
      </c>
      <c r="J41" s="173">
        <v>0.1</v>
      </c>
    </row>
    <row r="42" spans="2:15" x14ac:dyDescent="0.25">
      <c r="B42" s="176"/>
      <c r="C42" s="3" t="s">
        <v>210</v>
      </c>
      <c r="D42" s="166"/>
      <c r="E42" s="169"/>
      <c r="G42" s="176"/>
      <c r="H42" s="2" t="s">
        <v>257</v>
      </c>
      <c r="I42" s="166"/>
      <c r="J42" s="169"/>
    </row>
    <row r="43" spans="2:15" x14ac:dyDescent="0.25">
      <c r="B43" s="176"/>
      <c r="C43" s="3" t="s">
        <v>294</v>
      </c>
      <c r="D43" s="166"/>
      <c r="E43" s="169"/>
      <c r="G43" s="176"/>
      <c r="H43" s="2" t="s">
        <v>265</v>
      </c>
      <c r="I43" s="166"/>
      <c r="J43" s="169"/>
    </row>
    <row r="44" spans="2:15" x14ac:dyDescent="0.25">
      <c r="B44" s="176"/>
      <c r="C44" s="3" t="s">
        <v>245</v>
      </c>
      <c r="D44" s="171"/>
      <c r="E44" s="172"/>
      <c r="G44" s="176"/>
      <c r="H44" s="2" t="s">
        <v>275</v>
      </c>
      <c r="I44" s="171"/>
      <c r="J44" s="172"/>
    </row>
    <row r="45" spans="2:15" x14ac:dyDescent="0.25">
      <c r="B45" s="176"/>
      <c r="C45" s="3" t="s">
        <v>258</v>
      </c>
      <c r="D45" s="174">
        <v>3</v>
      </c>
      <c r="E45" s="173">
        <v>0.3</v>
      </c>
      <c r="G45" s="176"/>
      <c r="H45" s="2" t="s">
        <v>281</v>
      </c>
      <c r="I45" s="174">
        <v>6</v>
      </c>
      <c r="J45" s="173">
        <v>0.3</v>
      </c>
    </row>
    <row r="46" spans="2:15" x14ac:dyDescent="0.25">
      <c r="B46" s="176"/>
      <c r="C46" s="3" t="s">
        <v>273</v>
      </c>
      <c r="D46" s="166"/>
      <c r="E46" s="169"/>
      <c r="G46" s="176"/>
      <c r="H46" s="13" t="s">
        <v>287</v>
      </c>
      <c r="I46" s="166"/>
      <c r="J46" s="169"/>
    </row>
    <row r="47" spans="2:15" ht="15.75" thickBot="1" x14ac:dyDescent="0.3">
      <c r="B47" s="176"/>
      <c r="C47" s="3" t="s">
        <v>279</v>
      </c>
      <c r="D47" s="166"/>
      <c r="E47" s="169"/>
      <c r="G47" s="177"/>
      <c r="H47" s="56" t="s">
        <v>291</v>
      </c>
      <c r="I47" s="167"/>
      <c r="J47" s="170"/>
    </row>
    <row r="48" spans="2:15" ht="15.75" thickBot="1" x14ac:dyDescent="0.3">
      <c r="B48" s="177"/>
      <c r="C48" s="143" t="s">
        <v>280</v>
      </c>
      <c r="D48" s="167"/>
      <c r="E48" s="170"/>
      <c r="G48" s="175" t="s">
        <v>334</v>
      </c>
      <c r="H48" s="77" t="s">
        <v>161</v>
      </c>
      <c r="I48" s="166">
        <v>1</v>
      </c>
      <c r="J48" s="169">
        <v>0.3</v>
      </c>
    </row>
    <row r="49" spans="2:10" x14ac:dyDescent="0.25">
      <c r="B49" s="175" t="s">
        <v>331</v>
      </c>
      <c r="C49" s="77" t="s">
        <v>154</v>
      </c>
      <c r="D49" s="166">
        <v>1</v>
      </c>
      <c r="E49" s="169">
        <v>0.1</v>
      </c>
      <c r="G49" s="176"/>
      <c r="H49" s="74" t="s">
        <v>162</v>
      </c>
      <c r="I49" s="166"/>
      <c r="J49" s="169"/>
    </row>
    <row r="50" spans="2:10" x14ac:dyDescent="0.25">
      <c r="B50" s="176"/>
      <c r="C50" s="74" t="s">
        <v>155</v>
      </c>
      <c r="D50" s="166"/>
      <c r="E50" s="169"/>
      <c r="G50" s="176"/>
      <c r="H50" s="3" t="s">
        <v>184</v>
      </c>
      <c r="I50" s="166"/>
      <c r="J50" s="169"/>
    </row>
    <row r="51" spans="2:10" x14ac:dyDescent="0.25">
      <c r="B51" s="176"/>
      <c r="C51" s="74" t="s">
        <v>156</v>
      </c>
      <c r="D51" s="166"/>
      <c r="E51" s="169"/>
      <c r="G51" s="176"/>
      <c r="H51" s="3" t="s">
        <v>185</v>
      </c>
      <c r="I51" s="166"/>
      <c r="J51" s="169"/>
    </row>
    <row r="52" spans="2:10" x14ac:dyDescent="0.25">
      <c r="B52" s="176"/>
      <c r="C52" s="74" t="s">
        <v>171</v>
      </c>
      <c r="D52" s="166"/>
      <c r="E52" s="169"/>
      <c r="G52" s="176"/>
      <c r="H52" s="3" t="s">
        <v>266</v>
      </c>
      <c r="I52" s="171"/>
      <c r="J52" s="172"/>
    </row>
    <row r="53" spans="2:10" x14ac:dyDescent="0.25">
      <c r="B53" s="176"/>
      <c r="C53" s="74" t="s">
        <v>172</v>
      </c>
      <c r="D53" s="171"/>
      <c r="E53" s="172"/>
      <c r="G53" s="176"/>
      <c r="H53" s="3" t="s">
        <v>267</v>
      </c>
      <c r="I53" s="174">
        <v>2</v>
      </c>
      <c r="J53" s="173">
        <v>0.2</v>
      </c>
    </row>
    <row r="54" spans="2:10" ht="15.75" thickBot="1" x14ac:dyDescent="0.3">
      <c r="B54" s="176"/>
      <c r="C54" s="74" t="s">
        <v>173</v>
      </c>
      <c r="D54" s="174">
        <v>2</v>
      </c>
      <c r="E54" s="173">
        <v>0.2</v>
      </c>
      <c r="G54" s="177"/>
      <c r="H54" s="143" t="s">
        <v>277</v>
      </c>
      <c r="I54" s="167"/>
      <c r="J54" s="170"/>
    </row>
    <row r="55" spans="2:10" x14ac:dyDescent="0.25">
      <c r="B55" s="176"/>
      <c r="C55" s="72" t="s">
        <v>174</v>
      </c>
      <c r="D55" s="166"/>
      <c r="E55" s="169"/>
    </row>
    <row r="56" spans="2:10" x14ac:dyDescent="0.25">
      <c r="B56" s="176"/>
      <c r="C56" s="3" t="s">
        <v>196</v>
      </c>
      <c r="D56" s="166"/>
      <c r="E56" s="169"/>
    </row>
    <row r="57" spans="2:10" x14ac:dyDescent="0.25">
      <c r="B57" s="176"/>
      <c r="C57" s="3" t="s">
        <v>211</v>
      </c>
      <c r="D57" s="166"/>
      <c r="E57" s="169"/>
    </row>
    <row r="58" spans="2:10" x14ac:dyDescent="0.25">
      <c r="B58" s="176"/>
      <c r="C58" s="3" t="s">
        <v>212</v>
      </c>
      <c r="D58" s="171"/>
      <c r="E58" s="172"/>
    </row>
    <row r="59" spans="2:10" x14ac:dyDescent="0.25">
      <c r="B59" s="176"/>
      <c r="C59" s="72" t="s">
        <v>213</v>
      </c>
      <c r="D59" s="174">
        <v>3</v>
      </c>
      <c r="E59" s="173">
        <v>0.2</v>
      </c>
    </row>
    <row r="60" spans="2:10" x14ac:dyDescent="0.25">
      <c r="B60" s="176"/>
      <c r="C60" s="3" t="s">
        <v>246</v>
      </c>
      <c r="D60" s="166"/>
      <c r="E60" s="169"/>
    </row>
    <row r="61" spans="2:10" x14ac:dyDescent="0.25">
      <c r="B61" s="176"/>
      <c r="C61" s="3" t="s">
        <v>247</v>
      </c>
      <c r="D61" s="166"/>
      <c r="E61" s="169"/>
    </row>
    <row r="62" spans="2:10" x14ac:dyDescent="0.25">
      <c r="B62" s="176"/>
      <c r="C62" s="3" t="s">
        <v>263</v>
      </c>
      <c r="D62" s="166"/>
      <c r="E62" s="169"/>
    </row>
    <row r="63" spans="2:10" ht="15.75" thickBot="1" x14ac:dyDescent="0.3">
      <c r="B63" s="177"/>
      <c r="C63" s="143" t="s">
        <v>282</v>
      </c>
      <c r="D63" s="167"/>
      <c r="E63" s="170"/>
    </row>
  </sheetData>
  <mergeCells count="80">
    <mergeCell ref="B2:E2"/>
    <mergeCell ref="G2:J2"/>
    <mergeCell ref="L2:O2"/>
    <mergeCell ref="B4:B21"/>
    <mergeCell ref="B22:B34"/>
    <mergeCell ref="D13:D17"/>
    <mergeCell ref="D18:D21"/>
    <mergeCell ref="E4:E7"/>
    <mergeCell ref="E8:E12"/>
    <mergeCell ref="L4:L24"/>
    <mergeCell ref="L25:L29"/>
    <mergeCell ref="L30:L33"/>
    <mergeCell ref="L34:L37"/>
    <mergeCell ref="D4:D7"/>
    <mergeCell ref="D8:D12"/>
    <mergeCell ref="E22:E25"/>
    <mergeCell ref="E26:E30"/>
    <mergeCell ref="E31:E34"/>
    <mergeCell ref="B49:B63"/>
    <mergeCell ref="G4:G21"/>
    <mergeCell ref="G22:G47"/>
    <mergeCell ref="G48:G54"/>
    <mergeCell ref="B35:B48"/>
    <mergeCell ref="D54:D58"/>
    <mergeCell ref="D59:D63"/>
    <mergeCell ref="E49:E53"/>
    <mergeCell ref="E54:E58"/>
    <mergeCell ref="E59:E63"/>
    <mergeCell ref="J4:J8"/>
    <mergeCell ref="J9:J13"/>
    <mergeCell ref="J14:J17"/>
    <mergeCell ref="J18:J21"/>
    <mergeCell ref="D49:D53"/>
    <mergeCell ref="D35:D39"/>
    <mergeCell ref="D40:D44"/>
    <mergeCell ref="D45:D48"/>
    <mergeCell ref="E45:E48"/>
    <mergeCell ref="E40:E44"/>
    <mergeCell ref="E35:E39"/>
    <mergeCell ref="E13:E17"/>
    <mergeCell ref="E18:E21"/>
    <mergeCell ref="D22:D25"/>
    <mergeCell ref="D26:D30"/>
    <mergeCell ref="D31:D34"/>
    <mergeCell ref="I37:I40"/>
    <mergeCell ref="I41:I44"/>
    <mergeCell ref="I4:I8"/>
    <mergeCell ref="I9:I13"/>
    <mergeCell ref="I14:I17"/>
    <mergeCell ref="I18:I21"/>
    <mergeCell ref="O22:O24"/>
    <mergeCell ref="I48:I52"/>
    <mergeCell ref="I53:I54"/>
    <mergeCell ref="J48:J52"/>
    <mergeCell ref="J53:J54"/>
    <mergeCell ref="N22:N24"/>
    <mergeCell ref="I45:I47"/>
    <mergeCell ref="J45:J47"/>
    <mergeCell ref="J41:J44"/>
    <mergeCell ref="J37:J40"/>
    <mergeCell ref="J32:J36"/>
    <mergeCell ref="J22:J26"/>
    <mergeCell ref="J27:J31"/>
    <mergeCell ref="I22:I26"/>
    <mergeCell ref="I27:I31"/>
    <mergeCell ref="I32:I36"/>
    <mergeCell ref="N18:N21"/>
    <mergeCell ref="O4:O8"/>
    <mergeCell ref="O9:O13"/>
    <mergeCell ref="O14:O17"/>
    <mergeCell ref="O18:O21"/>
    <mergeCell ref="N4:N8"/>
    <mergeCell ref="N9:N13"/>
    <mergeCell ref="N14:N17"/>
    <mergeCell ref="N25:N29"/>
    <mergeCell ref="O25:O29"/>
    <mergeCell ref="N30:N33"/>
    <mergeCell ref="O30:O33"/>
    <mergeCell ref="N34:N37"/>
    <mergeCell ref="O34:O37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L63"/>
  <sheetViews>
    <sheetView workbookViewId="0"/>
  </sheetViews>
  <sheetFormatPr defaultRowHeight="15" x14ac:dyDescent="0.25"/>
  <cols>
    <col min="2" max="2" width="18.5703125" customWidth="1"/>
    <col min="3" max="3" width="25.7109375" customWidth="1"/>
    <col min="4" max="4" width="10" customWidth="1"/>
    <col min="6" max="6" width="18.5703125" customWidth="1"/>
    <col min="7" max="7" width="25.7109375" customWidth="1"/>
    <col min="8" max="8" width="10" customWidth="1"/>
    <col min="10" max="10" width="18.5703125" customWidth="1"/>
    <col min="11" max="11" width="25.7109375" customWidth="1"/>
    <col min="12" max="12" width="10" customWidth="1"/>
  </cols>
  <sheetData>
    <row r="1" spans="2:12" ht="15.75" thickBot="1" x14ac:dyDescent="0.3"/>
    <row r="2" spans="2:12" ht="18.75" x14ac:dyDescent="0.25">
      <c r="B2" s="179" t="s">
        <v>340</v>
      </c>
      <c r="C2" s="180"/>
      <c r="D2" s="181"/>
      <c r="F2" s="179" t="s">
        <v>340</v>
      </c>
      <c r="G2" s="180"/>
      <c r="H2" s="181"/>
      <c r="J2" s="179" t="s">
        <v>340</v>
      </c>
      <c r="K2" s="180"/>
      <c r="L2" s="181"/>
    </row>
    <row r="3" spans="2:12" ht="15.75" thickBot="1" x14ac:dyDescent="0.3">
      <c r="B3" s="149" t="s">
        <v>28</v>
      </c>
      <c r="C3" s="150" t="s">
        <v>0</v>
      </c>
      <c r="D3" s="151" t="s">
        <v>326</v>
      </c>
      <c r="F3" s="149" t="s">
        <v>28</v>
      </c>
      <c r="G3" s="150" t="s">
        <v>0</v>
      </c>
      <c r="H3" s="151" t="s">
        <v>326</v>
      </c>
      <c r="J3" s="149" t="s">
        <v>28</v>
      </c>
      <c r="K3" s="150" t="s">
        <v>0</v>
      </c>
      <c r="L3" s="151" t="s">
        <v>326</v>
      </c>
    </row>
    <row r="4" spans="2:12" x14ac:dyDescent="0.25">
      <c r="B4" s="182" t="s">
        <v>328</v>
      </c>
      <c r="C4" s="105" t="s">
        <v>148</v>
      </c>
      <c r="D4" s="153">
        <v>0.3</v>
      </c>
      <c r="F4" s="178" t="s">
        <v>332</v>
      </c>
      <c r="G4" s="105" t="s">
        <v>150</v>
      </c>
      <c r="H4" s="153">
        <v>0.2</v>
      </c>
      <c r="J4" s="178" t="s">
        <v>335</v>
      </c>
      <c r="K4" s="105" t="s">
        <v>147</v>
      </c>
      <c r="L4" s="153">
        <v>0.3</v>
      </c>
    </row>
    <row r="5" spans="2:12" x14ac:dyDescent="0.25">
      <c r="B5" s="183"/>
      <c r="C5" s="74" t="s">
        <v>165</v>
      </c>
      <c r="D5" s="147">
        <v>0.2</v>
      </c>
      <c r="F5" s="176"/>
      <c r="G5" s="74" t="s">
        <v>157</v>
      </c>
      <c r="H5" s="147">
        <v>0.2</v>
      </c>
      <c r="J5" s="176"/>
      <c r="K5" s="74" t="s">
        <v>163</v>
      </c>
      <c r="L5" s="147">
        <v>0.3</v>
      </c>
    </row>
    <row r="6" spans="2:12" x14ac:dyDescent="0.25">
      <c r="B6" s="183"/>
      <c r="C6" s="74" t="s">
        <v>166</v>
      </c>
      <c r="D6" s="147">
        <v>0.2</v>
      </c>
      <c r="F6" s="176"/>
      <c r="G6" s="74" t="s">
        <v>158</v>
      </c>
      <c r="H6" s="147">
        <v>0.3</v>
      </c>
      <c r="J6" s="176"/>
      <c r="K6" s="74" t="s">
        <v>164</v>
      </c>
      <c r="L6" s="147">
        <v>0.3</v>
      </c>
    </row>
    <row r="7" spans="2:12" x14ac:dyDescent="0.25">
      <c r="B7" s="183"/>
      <c r="C7" s="74" t="s">
        <v>167</v>
      </c>
      <c r="D7" s="147">
        <v>0.3</v>
      </c>
      <c r="F7" s="176"/>
      <c r="G7" s="74" t="s">
        <v>175</v>
      </c>
      <c r="H7" s="147">
        <v>0.2</v>
      </c>
      <c r="J7" s="176"/>
      <c r="K7" s="74" t="s">
        <v>186</v>
      </c>
      <c r="L7" s="147">
        <v>0.2</v>
      </c>
    </row>
    <row r="8" spans="2:12" x14ac:dyDescent="0.25">
      <c r="B8" s="183"/>
      <c r="C8" s="74" t="s">
        <v>198</v>
      </c>
      <c r="D8" s="147">
        <v>0.3</v>
      </c>
      <c r="F8" s="176"/>
      <c r="G8" s="74" t="s">
        <v>176</v>
      </c>
      <c r="H8" s="147">
        <v>0.3</v>
      </c>
      <c r="J8" s="176"/>
      <c r="K8" s="74" t="s">
        <v>187</v>
      </c>
      <c r="L8" s="147">
        <v>0.2</v>
      </c>
    </row>
    <row r="9" spans="2:12" x14ac:dyDescent="0.25">
      <c r="B9" s="183"/>
      <c r="C9" s="3" t="s">
        <v>199</v>
      </c>
      <c r="D9" s="147">
        <v>0.2</v>
      </c>
      <c r="F9" s="176"/>
      <c r="G9" s="74" t="s">
        <v>214</v>
      </c>
      <c r="H9" s="147">
        <v>0.3</v>
      </c>
      <c r="J9" s="176"/>
      <c r="K9" s="74" t="s">
        <v>188</v>
      </c>
      <c r="L9" s="147">
        <v>0.3</v>
      </c>
    </row>
    <row r="10" spans="2:12" x14ac:dyDescent="0.25">
      <c r="B10" s="183"/>
      <c r="C10" s="72" t="s">
        <v>200</v>
      </c>
      <c r="D10" s="147">
        <v>0.2</v>
      </c>
      <c r="F10" s="176"/>
      <c r="G10" s="74" t="s">
        <v>215</v>
      </c>
      <c r="H10" s="147">
        <v>0.3</v>
      </c>
      <c r="J10" s="176"/>
      <c r="K10" s="74" t="s">
        <v>189</v>
      </c>
      <c r="L10" s="147">
        <v>0.3</v>
      </c>
    </row>
    <row r="11" spans="2:12" x14ac:dyDescent="0.25">
      <c r="B11" s="183"/>
      <c r="C11" s="3" t="s">
        <v>238</v>
      </c>
      <c r="D11" s="147">
        <v>0.3</v>
      </c>
      <c r="F11" s="176"/>
      <c r="G11" s="74" t="s">
        <v>216</v>
      </c>
      <c r="H11" s="147">
        <v>0.3</v>
      </c>
      <c r="J11" s="176"/>
      <c r="K11" s="74" t="s">
        <v>190</v>
      </c>
      <c r="L11" s="147">
        <v>0.3</v>
      </c>
    </row>
    <row r="12" spans="2:12" x14ac:dyDescent="0.25">
      <c r="B12" s="183"/>
      <c r="C12" s="3" t="s">
        <v>243</v>
      </c>
      <c r="D12" s="147">
        <v>0.3</v>
      </c>
      <c r="F12" s="176"/>
      <c r="G12" s="3" t="s">
        <v>217</v>
      </c>
      <c r="H12" s="147">
        <v>0.2</v>
      </c>
      <c r="J12" s="176"/>
      <c r="K12" s="3" t="s">
        <v>191</v>
      </c>
      <c r="L12" s="147">
        <v>0.3</v>
      </c>
    </row>
    <row r="13" spans="2:12" x14ac:dyDescent="0.25">
      <c r="B13" s="183"/>
      <c r="C13" s="3" t="s">
        <v>244</v>
      </c>
      <c r="D13" s="147">
        <v>0.3</v>
      </c>
      <c r="F13" s="176"/>
      <c r="G13" s="3" t="s">
        <v>218</v>
      </c>
      <c r="H13" s="147">
        <v>0.3</v>
      </c>
      <c r="J13" s="176"/>
      <c r="K13" s="3" t="s">
        <v>225</v>
      </c>
      <c r="L13" s="147">
        <v>0.2</v>
      </c>
    </row>
    <row r="14" spans="2:12" x14ac:dyDescent="0.25">
      <c r="B14" s="183"/>
      <c r="C14" s="3" t="s">
        <v>261</v>
      </c>
      <c r="D14" s="147">
        <v>0.3</v>
      </c>
      <c r="F14" s="176"/>
      <c r="G14" s="3" t="s">
        <v>239</v>
      </c>
      <c r="H14" s="147">
        <v>0.3</v>
      </c>
      <c r="J14" s="176"/>
      <c r="K14" s="3" t="s">
        <v>226</v>
      </c>
      <c r="L14" s="147">
        <v>0.3</v>
      </c>
    </row>
    <row r="15" spans="2:12" x14ac:dyDescent="0.25">
      <c r="B15" s="183"/>
      <c r="C15" s="3" t="s">
        <v>262</v>
      </c>
      <c r="D15" s="147">
        <v>0.2</v>
      </c>
      <c r="F15" s="176"/>
      <c r="G15" s="3" t="s">
        <v>248</v>
      </c>
      <c r="H15" s="147">
        <v>0.3</v>
      </c>
      <c r="J15" s="176"/>
      <c r="K15" s="3" t="s">
        <v>227</v>
      </c>
      <c r="L15" s="147">
        <v>0.3</v>
      </c>
    </row>
    <row r="16" spans="2:12" x14ac:dyDescent="0.25">
      <c r="B16" s="183"/>
      <c r="C16" s="3" t="s">
        <v>271</v>
      </c>
      <c r="D16" s="147">
        <v>0.1</v>
      </c>
      <c r="F16" s="176"/>
      <c r="G16" s="3" t="s">
        <v>249</v>
      </c>
      <c r="H16" s="147">
        <v>0.3</v>
      </c>
      <c r="J16" s="176"/>
      <c r="K16" s="3" t="s">
        <v>228</v>
      </c>
      <c r="L16" s="147">
        <v>0.2</v>
      </c>
    </row>
    <row r="17" spans="2:12" x14ac:dyDescent="0.25">
      <c r="B17" s="183"/>
      <c r="C17" s="3" t="s">
        <v>276</v>
      </c>
      <c r="D17" s="147">
        <v>0.1</v>
      </c>
      <c r="F17" s="176"/>
      <c r="G17" s="3" t="s">
        <v>260</v>
      </c>
      <c r="H17" s="147">
        <v>0.3</v>
      </c>
      <c r="J17" s="176"/>
      <c r="K17" s="3" t="s">
        <v>229</v>
      </c>
      <c r="L17" s="147">
        <v>0.1</v>
      </c>
    </row>
    <row r="18" spans="2:12" x14ac:dyDescent="0.25">
      <c r="B18" s="183"/>
      <c r="C18" s="3" t="s">
        <v>278</v>
      </c>
      <c r="D18" s="147">
        <v>0.1</v>
      </c>
      <c r="F18" s="176"/>
      <c r="G18" s="3" t="s">
        <v>270</v>
      </c>
      <c r="H18" s="147">
        <v>0.2</v>
      </c>
      <c r="J18" s="176"/>
      <c r="K18" s="3" t="s">
        <v>231</v>
      </c>
      <c r="L18" s="147">
        <v>0.2</v>
      </c>
    </row>
    <row r="19" spans="2:12" x14ac:dyDescent="0.25">
      <c r="B19" s="183"/>
      <c r="C19" s="3" t="s">
        <v>288</v>
      </c>
      <c r="D19" s="147">
        <v>0.2</v>
      </c>
      <c r="F19" s="176"/>
      <c r="G19" s="3" t="s">
        <v>272</v>
      </c>
      <c r="H19" s="147">
        <v>0.2</v>
      </c>
      <c r="J19" s="176"/>
      <c r="K19" s="3" t="s">
        <v>232</v>
      </c>
      <c r="L19" s="147">
        <v>0.3</v>
      </c>
    </row>
    <row r="20" spans="2:12" x14ac:dyDescent="0.25">
      <c r="B20" s="183"/>
      <c r="C20" s="3" t="s">
        <v>290</v>
      </c>
      <c r="D20" s="147">
        <v>0.3</v>
      </c>
      <c r="F20" s="176"/>
      <c r="G20" s="123" t="s">
        <v>274</v>
      </c>
      <c r="H20" s="147">
        <v>0.2</v>
      </c>
      <c r="J20" s="176"/>
      <c r="K20" s="3" t="s">
        <v>250</v>
      </c>
      <c r="L20" s="147">
        <v>0.3</v>
      </c>
    </row>
    <row r="21" spans="2:12" ht="15.75" thickBot="1" x14ac:dyDescent="0.3">
      <c r="B21" s="184"/>
      <c r="C21" s="143" t="s">
        <v>295</v>
      </c>
      <c r="D21" s="148">
        <v>0.3</v>
      </c>
      <c r="F21" s="177"/>
      <c r="G21" s="154" t="s">
        <v>296</v>
      </c>
      <c r="H21" s="148">
        <v>0.3</v>
      </c>
      <c r="J21" s="176"/>
      <c r="K21" s="3" t="s">
        <v>251</v>
      </c>
      <c r="L21" s="147">
        <v>0.3</v>
      </c>
    </row>
    <row r="22" spans="2:12" x14ac:dyDescent="0.25">
      <c r="B22" s="178" t="s">
        <v>329</v>
      </c>
      <c r="C22" s="105" t="s">
        <v>146</v>
      </c>
      <c r="D22" s="153">
        <v>0.1</v>
      </c>
      <c r="F22" s="178" t="s">
        <v>333</v>
      </c>
      <c r="G22" s="155" t="s">
        <v>159</v>
      </c>
      <c r="H22" s="153">
        <v>0.1</v>
      </c>
      <c r="J22" s="176"/>
      <c r="K22" s="3" t="s">
        <v>252</v>
      </c>
      <c r="L22" s="147">
        <v>0.3</v>
      </c>
    </row>
    <row r="23" spans="2:12" x14ac:dyDescent="0.25">
      <c r="B23" s="176"/>
      <c r="C23" s="74" t="s">
        <v>151</v>
      </c>
      <c r="D23" s="147">
        <v>0.1</v>
      </c>
      <c r="F23" s="176"/>
      <c r="G23" s="79" t="s">
        <v>160</v>
      </c>
      <c r="H23" s="147">
        <v>0.2</v>
      </c>
      <c r="J23" s="176"/>
      <c r="K23" s="72" t="s">
        <v>286</v>
      </c>
      <c r="L23" s="147">
        <v>0.3</v>
      </c>
    </row>
    <row r="24" spans="2:12" ht="15.75" thickBot="1" x14ac:dyDescent="0.3">
      <c r="B24" s="176"/>
      <c r="C24" s="74" t="s">
        <v>193</v>
      </c>
      <c r="D24" s="147">
        <v>0.2</v>
      </c>
      <c r="F24" s="176"/>
      <c r="G24" s="79" t="s">
        <v>177</v>
      </c>
      <c r="H24" s="147">
        <v>0.1</v>
      </c>
      <c r="J24" s="177"/>
      <c r="K24" s="154" t="s">
        <v>269</v>
      </c>
      <c r="L24" s="148">
        <v>0.3</v>
      </c>
    </row>
    <row r="25" spans="2:12" x14ac:dyDescent="0.25">
      <c r="B25" s="176"/>
      <c r="C25" s="74" t="s">
        <v>201</v>
      </c>
      <c r="D25" s="147">
        <v>0.3</v>
      </c>
      <c r="F25" s="176"/>
      <c r="G25" s="79" t="s">
        <v>178</v>
      </c>
      <c r="H25" s="147">
        <v>0.2</v>
      </c>
      <c r="J25" s="175" t="s">
        <v>336</v>
      </c>
      <c r="K25" s="77" t="s">
        <v>192</v>
      </c>
      <c r="L25" s="152">
        <v>0.3</v>
      </c>
    </row>
    <row r="26" spans="2:12" x14ac:dyDescent="0.25">
      <c r="B26" s="176"/>
      <c r="C26" s="74" t="s">
        <v>202</v>
      </c>
      <c r="D26" s="147">
        <v>0.3</v>
      </c>
      <c r="F26" s="176"/>
      <c r="G26" s="79" t="s">
        <v>179</v>
      </c>
      <c r="H26" s="147">
        <v>0.2</v>
      </c>
      <c r="J26" s="176"/>
      <c r="K26" s="74" t="s">
        <v>233</v>
      </c>
      <c r="L26" s="147">
        <v>0.3</v>
      </c>
    </row>
    <row r="27" spans="2:12" x14ac:dyDescent="0.25">
      <c r="B27" s="176"/>
      <c r="C27" s="74" t="s">
        <v>203</v>
      </c>
      <c r="D27" s="147">
        <v>0.3</v>
      </c>
      <c r="F27" s="176"/>
      <c r="G27" s="79" t="s">
        <v>180</v>
      </c>
      <c r="H27" s="147">
        <v>0.2</v>
      </c>
      <c r="J27" s="176"/>
      <c r="K27" s="3" t="s">
        <v>234</v>
      </c>
      <c r="L27" s="147">
        <v>0.2</v>
      </c>
    </row>
    <row r="28" spans="2:12" x14ac:dyDescent="0.25">
      <c r="B28" s="176"/>
      <c r="C28" s="74" t="s">
        <v>204</v>
      </c>
      <c r="D28" s="147">
        <v>0.2</v>
      </c>
      <c r="F28" s="176"/>
      <c r="G28" s="79" t="s">
        <v>181</v>
      </c>
      <c r="H28" s="147">
        <v>0.2</v>
      </c>
      <c r="J28" s="176"/>
      <c r="K28" s="3" t="s">
        <v>253</v>
      </c>
      <c r="L28" s="147">
        <v>0.2</v>
      </c>
    </row>
    <row r="29" spans="2:12" ht="15.75" thickBot="1" x14ac:dyDescent="0.3">
      <c r="B29" s="176"/>
      <c r="C29" s="74" t="s">
        <v>205</v>
      </c>
      <c r="D29" s="147">
        <v>0.3</v>
      </c>
      <c r="F29" s="176"/>
      <c r="G29" s="79" t="s">
        <v>182</v>
      </c>
      <c r="H29" s="147">
        <v>0.3</v>
      </c>
      <c r="J29" s="185"/>
      <c r="K29" s="156" t="s">
        <v>268</v>
      </c>
      <c r="L29" s="157">
        <v>0.2</v>
      </c>
    </row>
    <row r="30" spans="2:12" x14ac:dyDescent="0.25">
      <c r="B30" s="176"/>
      <c r="C30" s="3" t="s">
        <v>206</v>
      </c>
      <c r="D30" s="147">
        <v>0.2</v>
      </c>
      <c r="F30" s="176"/>
      <c r="G30" s="79" t="s">
        <v>183</v>
      </c>
      <c r="H30" s="147">
        <v>0.3</v>
      </c>
      <c r="J30" s="178" t="s">
        <v>337</v>
      </c>
      <c r="K30" s="101" t="s">
        <v>149</v>
      </c>
      <c r="L30" s="153">
        <v>0.3</v>
      </c>
    </row>
    <row r="31" spans="2:12" x14ac:dyDescent="0.25">
      <c r="B31" s="176"/>
      <c r="C31" s="3" t="s">
        <v>207</v>
      </c>
      <c r="D31" s="147">
        <v>0.2</v>
      </c>
      <c r="F31" s="176"/>
      <c r="G31" s="2" t="s">
        <v>197</v>
      </c>
      <c r="H31" s="147">
        <v>0.3</v>
      </c>
      <c r="J31" s="176"/>
      <c r="K31" s="3" t="s">
        <v>235</v>
      </c>
      <c r="L31" s="147">
        <v>0.2</v>
      </c>
    </row>
    <row r="32" spans="2:12" x14ac:dyDescent="0.25">
      <c r="B32" s="176"/>
      <c r="C32" s="3" t="s">
        <v>208</v>
      </c>
      <c r="D32" s="147">
        <v>0.1</v>
      </c>
      <c r="F32" s="176"/>
      <c r="G32" s="2" t="s">
        <v>219</v>
      </c>
      <c r="H32" s="147">
        <v>0.3</v>
      </c>
      <c r="J32" s="176"/>
      <c r="K32" s="3" t="s">
        <v>301</v>
      </c>
      <c r="L32" s="147">
        <v>0.3</v>
      </c>
    </row>
    <row r="33" spans="2:12" ht="15.75" thickBot="1" x14ac:dyDescent="0.3">
      <c r="B33" s="176"/>
      <c r="C33" s="3" t="s">
        <v>241</v>
      </c>
      <c r="D33" s="147">
        <v>0.1</v>
      </c>
      <c r="F33" s="176"/>
      <c r="G33" s="2" t="s">
        <v>220</v>
      </c>
      <c r="H33" s="147">
        <v>0.2</v>
      </c>
      <c r="J33" s="177"/>
      <c r="K33" s="143" t="s">
        <v>285</v>
      </c>
      <c r="L33" s="148">
        <v>0.2</v>
      </c>
    </row>
    <row r="34" spans="2:12" ht="15.75" thickBot="1" x14ac:dyDescent="0.3">
      <c r="B34" s="177"/>
      <c r="C34" s="143" t="s">
        <v>264</v>
      </c>
      <c r="D34" s="148">
        <v>0.1</v>
      </c>
      <c r="F34" s="176"/>
      <c r="G34" s="2" t="s">
        <v>221</v>
      </c>
      <c r="H34" s="147">
        <v>0.4</v>
      </c>
      <c r="J34" s="175" t="s">
        <v>338</v>
      </c>
      <c r="K34" s="4" t="s">
        <v>236</v>
      </c>
      <c r="L34" s="152">
        <v>0.2</v>
      </c>
    </row>
    <row r="35" spans="2:12" x14ac:dyDescent="0.25">
      <c r="B35" s="178" t="s">
        <v>330</v>
      </c>
      <c r="C35" s="105" t="s">
        <v>145</v>
      </c>
      <c r="D35" s="153">
        <v>0.2</v>
      </c>
      <c r="F35" s="176"/>
      <c r="G35" s="2" t="s">
        <v>289</v>
      </c>
      <c r="H35" s="147">
        <v>0.4</v>
      </c>
      <c r="J35" s="176"/>
      <c r="K35" s="142" t="s">
        <v>237</v>
      </c>
      <c r="L35" s="147">
        <v>0.3</v>
      </c>
    </row>
    <row r="36" spans="2:12" x14ac:dyDescent="0.25">
      <c r="B36" s="176"/>
      <c r="C36" s="74" t="s">
        <v>152</v>
      </c>
      <c r="D36" s="147">
        <v>0.2</v>
      </c>
      <c r="F36" s="176"/>
      <c r="G36" s="2" t="s">
        <v>222</v>
      </c>
      <c r="H36" s="147">
        <v>0.4</v>
      </c>
      <c r="J36" s="176"/>
      <c r="K36" s="3" t="s">
        <v>259</v>
      </c>
      <c r="L36" s="147">
        <v>0.3</v>
      </c>
    </row>
    <row r="37" spans="2:12" ht="15.75" thickBot="1" x14ac:dyDescent="0.3">
      <c r="B37" s="176"/>
      <c r="C37" s="3" t="s">
        <v>153</v>
      </c>
      <c r="D37" s="147">
        <v>0.3</v>
      </c>
      <c r="F37" s="176"/>
      <c r="G37" s="2" t="s">
        <v>223</v>
      </c>
      <c r="H37" s="147">
        <v>0.3</v>
      </c>
      <c r="J37" s="177"/>
      <c r="K37" s="143" t="s">
        <v>297</v>
      </c>
      <c r="L37" s="148">
        <v>0.2</v>
      </c>
    </row>
    <row r="38" spans="2:12" x14ac:dyDescent="0.25">
      <c r="B38" s="176"/>
      <c r="C38" s="3" t="s">
        <v>168</v>
      </c>
      <c r="D38" s="147">
        <v>0.2</v>
      </c>
      <c r="F38" s="176"/>
      <c r="G38" s="2" t="s">
        <v>224</v>
      </c>
      <c r="H38" s="147">
        <v>0.3</v>
      </c>
    </row>
    <row r="39" spans="2:12" x14ac:dyDescent="0.25">
      <c r="B39" s="176"/>
      <c r="C39" s="3" t="s">
        <v>169</v>
      </c>
      <c r="D39" s="147">
        <v>0.2</v>
      </c>
      <c r="F39" s="176"/>
      <c r="G39" s="2" t="s">
        <v>240</v>
      </c>
      <c r="H39" s="147">
        <v>0.3</v>
      </c>
    </row>
    <row r="40" spans="2:12" x14ac:dyDescent="0.25">
      <c r="B40" s="176"/>
      <c r="C40" s="3" t="s">
        <v>170</v>
      </c>
      <c r="D40" s="147">
        <v>0.2</v>
      </c>
      <c r="F40" s="176"/>
      <c r="G40" s="13" t="s">
        <v>254</v>
      </c>
      <c r="H40" s="147">
        <v>0.2</v>
      </c>
    </row>
    <row r="41" spans="2:12" x14ac:dyDescent="0.25">
      <c r="B41" s="176"/>
      <c r="C41" s="3" t="s">
        <v>209</v>
      </c>
      <c r="D41" s="147">
        <v>0.1</v>
      </c>
      <c r="F41" s="176"/>
      <c r="G41" s="13" t="s">
        <v>255</v>
      </c>
      <c r="H41" s="147">
        <v>0.1</v>
      </c>
    </row>
    <row r="42" spans="2:12" x14ac:dyDescent="0.25">
      <c r="B42" s="176"/>
      <c r="C42" s="3" t="s">
        <v>210</v>
      </c>
      <c r="D42" s="147">
        <v>0.1</v>
      </c>
      <c r="F42" s="176"/>
      <c r="G42" s="2" t="s">
        <v>257</v>
      </c>
      <c r="H42" s="147">
        <v>0.3</v>
      </c>
    </row>
    <row r="43" spans="2:12" x14ac:dyDescent="0.25">
      <c r="B43" s="176"/>
      <c r="C43" s="3" t="s">
        <v>294</v>
      </c>
      <c r="D43" s="147">
        <v>0.1</v>
      </c>
      <c r="F43" s="176"/>
      <c r="G43" s="2" t="s">
        <v>265</v>
      </c>
      <c r="H43" s="147">
        <v>0.3</v>
      </c>
    </row>
    <row r="44" spans="2:12" x14ac:dyDescent="0.25">
      <c r="B44" s="176"/>
      <c r="C44" s="3" t="s">
        <v>245</v>
      </c>
      <c r="D44" s="147">
        <v>0.2</v>
      </c>
      <c r="F44" s="176"/>
      <c r="G44" s="2" t="s">
        <v>275</v>
      </c>
      <c r="H44" s="147">
        <v>0.3</v>
      </c>
    </row>
    <row r="45" spans="2:12" x14ac:dyDescent="0.25">
      <c r="B45" s="176"/>
      <c r="C45" s="3" t="s">
        <v>258</v>
      </c>
      <c r="D45" s="147">
        <v>0.2</v>
      </c>
      <c r="F45" s="176"/>
      <c r="G45" s="2" t="s">
        <v>281</v>
      </c>
      <c r="H45" s="147">
        <v>0.2</v>
      </c>
    </row>
    <row r="46" spans="2:12" x14ac:dyDescent="0.25">
      <c r="B46" s="176"/>
      <c r="C46" s="3" t="s">
        <v>273</v>
      </c>
      <c r="D46" s="147">
        <v>0.2</v>
      </c>
      <c r="F46" s="176"/>
      <c r="G46" s="13" t="s">
        <v>287</v>
      </c>
      <c r="H46" s="147">
        <v>0.2</v>
      </c>
    </row>
    <row r="47" spans="2:12" ht="15.75" thickBot="1" x14ac:dyDescent="0.3">
      <c r="B47" s="176"/>
      <c r="C47" s="3" t="s">
        <v>279</v>
      </c>
      <c r="D47" s="147">
        <v>0.3</v>
      </c>
      <c r="F47" s="177"/>
      <c r="G47" s="56" t="s">
        <v>291</v>
      </c>
      <c r="H47" s="148">
        <v>0.2</v>
      </c>
    </row>
    <row r="48" spans="2:12" ht="15.75" thickBot="1" x14ac:dyDescent="0.3">
      <c r="B48" s="177"/>
      <c r="C48" s="143" t="s">
        <v>280</v>
      </c>
      <c r="D48" s="148">
        <v>0.3</v>
      </c>
      <c r="F48" s="175" t="s">
        <v>334</v>
      </c>
      <c r="G48" s="77" t="s">
        <v>161</v>
      </c>
      <c r="H48" s="152">
        <v>0.1</v>
      </c>
    </row>
    <row r="49" spans="2:8" x14ac:dyDescent="0.25">
      <c r="B49" s="178" t="s">
        <v>331</v>
      </c>
      <c r="C49" s="105" t="s">
        <v>154</v>
      </c>
      <c r="D49" s="153">
        <v>0.2</v>
      </c>
      <c r="F49" s="176"/>
      <c r="G49" s="74" t="s">
        <v>162</v>
      </c>
      <c r="H49" s="147">
        <v>0.2</v>
      </c>
    </row>
    <row r="50" spans="2:8" x14ac:dyDescent="0.25">
      <c r="B50" s="176"/>
      <c r="C50" s="74" t="s">
        <v>155</v>
      </c>
      <c r="D50" s="147">
        <v>0.1</v>
      </c>
      <c r="F50" s="176"/>
      <c r="G50" s="3" t="s">
        <v>184</v>
      </c>
      <c r="H50" s="147">
        <v>0.3</v>
      </c>
    </row>
    <row r="51" spans="2:8" x14ac:dyDescent="0.25">
      <c r="B51" s="176"/>
      <c r="C51" s="74" t="s">
        <v>156</v>
      </c>
      <c r="D51" s="147">
        <v>0.1</v>
      </c>
      <c r="F51" s="176"/>
      <c r="G51" s="3" t="s">
        <v>185</v>
      </c>
      <c r="H51" s="147">
        <v>0.3</v>
      </c>
    </row>
    <row r="52" spans="2:8" x14ac:dyDescent="0.25">
      <c r="B52" s="176"/>
      <c r="C52" s="74" t="s">
        <v>171</v>
      </c>
      <c r="D52" s="147">
        <v>0.2</v>
      </c>
      <c r="F52" s="176"/>
      <c r="G52" s="3" t="s">
        <v>266</v>
      </c>
      <c r="H52" s="147">
        <v>0.3</v>
      </c>
    </row>
    <row r="53" spans="2:8" x14ac:dyDescent="0.25">
      <c r="B53" s="176"/>
      <c r="C53" s="74" t="s">
        <v>172</v>
      </c>
      <c r="D53" s="147">
        <v>0.3</v>
      </c>
      <c r="F53" s="176"/>
      <c r="G53" s="3" t="s">
        <v>267</v>
      </c>
      <c r="H53" s="147">
        <v>0.3</v>
      </c>
    </row>
    <row r="54" spans="2:8" ht="15.75" thickBot="1" x14ac:dyDescent="0.3">
      <c r="B54" s="176"/>
      <c r="C54" s="74" t="s">
        <v>173</v>
      </c>
      <c r="D54" s="147">
        <v>0.3</v>
      </c>
      <c r="F54" s="177"/>
      <c r="G54" s="143" t="s">
        <v>277</v>
      </c>
      <c r="H54" s="148">
        <v>0.3</v>
      </c>
    </row>
    <row r="55" spans="2:8" x14ac:dyDescent="0.25">
      <c r="B55" s="176"/>
      <c r="C55" s="72" t="s">
        <v>174</v>
      </c>
      <c r="D55" s="147">
        <v>0.3</v>
      </c>
    </row>
    <row r="56" spans="2:8" x14ac:dyDescent="0.25">
      <c r="B56" s="176"/>
      <c r="C56" s="3" t="s">
        <v>196</v>
      </c>
      <c r="D56" s="147">
        <v>0.2</v>
      </c>
    </row>
    <row r="57" spans="2:8" x14ac:dyDescent="0.25">
      <c r="B57" s="176"/>
      <c r="C57" s="3" t="s">
        <v>211</v>
      </c>
      <c r="D57" s="147">
        <v>0.2</v>
      </c>
    </row>
    <row r="58" spans="2:8" x14ac:dyDescent="0.25">
      <c r="B58" s="176"/>
      <c r="C58" s="3" t="s">
        <v>212</v>
      </c>
      <c r="D58" s="147">
        <v>0.2</v>
      </c>
    </row>
    <row r="59" spans="2:8" x14ac:dyDescent="0.25">
      <c r="B59" s="176"/>
      <c r="C59" s="72" t="s">
        <v>213</v>
      </c>
      <c r="D59" s="147">
        <v>0.2</v>
      </c>
    </row>
    <row r="60" spans="2:8" x14ac:dyDescent="0.25">
      <c r="B60" s="176"/>
      <c r="C60" s="3" t="s">
        <v>246</v>
      </c>
      <c r="D60" s="147">
        <v>0.3</v>
      </c>
    </row>
    <row r="61" spans="2:8" x14ac:dyDescent="0.25">
      <c r="B61" s="176"/>
      <c r="C61" s="3" t="s">
        <v>247</v>
      </c>
      <c r="D61" s="147">
        <v>0.2</v>
      </c>
    </row>
    <row r="62" spans="2:8" x14ac:dyDescent="0.25">
      <c r="B62" s="176"/>
      <c r="C62" s="3" t="s">
        <v>263</v>
      </c>
      <c r="D62" s="147">
        <v>0.2</v>
      </c>
    </row>
    <row r="63" spans="2:8" ht="15.75" thickBot="1" x14ac:dyDescent="0.3">
      <c r="B63" s="177"/>
      <c r="C63" s="143" t="s">
        <v>282</v>
      </c>
      <c r="D63" s="148">
        <v>0.3</v>
      </c>
    </row>
  </sheetData>
  <mergeCells count="14">
    <mergeCell ref="J34:J37"/>
    <mergeCell ref="B35:B48"/>
    <mergeCell ref="F48:F54"/>
    <mergeCell ref="B49:B63"/>
    <mergeCell ref="B2:D2"/>
    <mergeCell ref="F2:H2"/>
    <mergeCell ref="J2:L2"/>
    <mergeCell ref="B4:B21"/>
    <mergeCell ref="F4:F21"/>
    <mergeCell ref="J4:J24"/>
    <mergeCell ref="B22:B34"/>
    <mergeCell ref="F22:F47"/>
    <mergeCell ref="J25:J29"/>
    <mergeCell ref="J30:J3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7030A0"/>
  </sheetPr>
  <dimension ref="B2:N25"/>
  <sheetViews>
    <sheetView workbookViewId="0">
      <selection activeCell="B4" sqref="B4:L16"/>
    </sheetView>
  </sheetViews>
  <sheetFormatPr defaultRowHeight="15" x14ac:dyDescent="0.25"/>
  <cols>
    <col min="2" max="2" width="7.140625" customWidth="1"/>
    <col min="3" max="3" width="20" customWidth="1"/>
    <col min="4" max="4" width="7.140625" customWidth="1"/>
    <col min="5" max="5" width="20" customWidth="1"/>
    <col min="6" max="6" width="7.140625" customWidth="1"/>
    <col min="7" max="7" width="21.42578125" customWidth="1"/>
    <col min="8" max="8" width="7.140625" customWidth="1"/>
    <col min="9" max="9" width="20" customWidth="1"/>
    <col min="10" max="10" width="7.140625" customWidth="1"/>
    <col min="11" max="11" width="14.28515625" customWidth="1"/>
    <col min="12" max="12" width="7.140625" customWidth="1"/>
  </cols>
  <sheetData>
    <row r="2" spans="2:14" ht="15.75" thickBot="1" x14ac:dyDescent="0.3"/>
    <row r="3" spans="2:14" ht="24" customHeight="1" thickBot="1" x14ac:dyDescent="0.3">
      <c r="B3" s="188" t="s">
        <v>139</v>
      </c>
      <c r="C3" s="189"/>
      <c r="D3" s="189"/>
      <c r="E3" s="189"/>
      <c r="F3" s="189"/>
      <c r="G3" s="189"/>
      <c r="H3" s="189"/>
      <c r="I3" s="189"/>
      <c r="J3" s="189"/>
      <c r="K3" s="189"/>
      <c r="L3" s="190"/>
      <c r="N3" s="191" t="s">
        <v>144</v>
      </c>
    </row>
    <row r="4" spans="2:14" ht="15.75" thickBot="1" x14ac:dyDescent="0.3">
      <c r="B4" s="186" t="s">
        <v>79</v>
      </c>
      <c r="C4" s="192" t="s">
        <v>140</v>
      </c>
      <c r="D4" s="192"/>
      <c r="E4" s="192" t="s">
        <v>141</v>
      </c>
      <c r="F4" s="192"/>
      <c r="G4" s="192" t="s">
        <v>142</v>
      </c>
      <c r="H4" s="192"/>
      <c r="I4" s="192" t="s">
        <v>143</v>
      </c>
      <c r="J4" s="192"/>
      <c r="K4" s="186" t="s">
        <v>137</v>
      </c>
      <c r="L4" s="186" t="s">
        <v>31</v>
      </c>
      <c r="N4" s="191"/>
    </row>
    <row r="5" spans="2:14" ht="15.75" thickBot="1" x14ac:dyDescent="0.3">
      <c r="B5" s="187"/>
      <c r="C5" s="106" t="s">
        <v>0</v>
      </c>
      <c r="D5" s="106" t="s">
        <v>138</v>
      </c>
      <c r="E5" s="106" t="s">
        <v>0</v>
      </c>
      <c r="F5" s="106" t="s">
        <v>138</v>
      </c>
      <c r="G5" s="106" t="s">
        <v>0</v>
      </c>
      <c r="H5" s="106" t="s">
        <v>138</v>
      </c>
      <c r="I5" s="106" t="s">
        <v>0</v>
      </c>
      <c r="J5" s="106" t="s">
        <v>138</v>
      </c>
      <c r="K5" s="187"/>
      <c r="L5" s="187"/>
      <c r="N5" s="191"/>
    </row>
    <row r="6" spans="2:14" x14ac:dyDescent="0.25">
      <c r="B6" s="4">
        <v>1</v>
      </c>
      <c r="C6" s="4" t="s">
        <v>302</v>
      </c>
      <c r="D6" s="4">
        <v>48</v>
      </c>
      <c r="E6" s="4" t="s">
        <v>320</v>
      </c>
      <c r="F6" s="4">
        <v>37</v>
      </c>
      <c r="G6" s="4" t="s">
        <v>303</v>
      </c>
      <c r="H6" s="4">
        <v>48</v>
      </c>
      <c r="I6" s="4" t="s">
        <v>277</v>
      </c>
      <c r="J6" s="4">
        <v>11</v>
      </c>
      <c r="K6" s="92">
        <v>3.7138888888888885E-3</v>
      </c>
      <c r="L6" s="6">
        <f>RANK(K6,$K$6:$K$16,1)</f>
        <v>5</v>
      </c>
      <c r="N6" s="3">
        <f>D6+F6+H6+J6</f>
        <v>144</v>
      </c>
    </row>
    <row r="7" spans="2:14" x14ac:dyDescent="0.25">
      <c r="B7" s="3">
        <v>2</v>
      </c>
      <c r="C7" s="3" t="s">
        <v>151</v>
      </c>
      <c r="D7" s="3">
        <v>6</v>
      </c>
      <c r="E7" s="3" t="s">
        <v>304</v>
      </c>
      <c r="F7" s="3">
        <v>40</v>
      </c>
      <c r="G7" s="3" t="s">
        <v>305</v>
      </c>
      <c r="H7" s="3">
        <v>10</v>
      </c>
      <c r="I7" s="3" t="s">
        <v>306</v>
      </c>
      <c r="J7" s="3">
        <v>63</v>
      </c>
      <c r="K7" s="92">
        <v>4.2145833333333332E-3</v>
      </c>
      <c r="L7" s="6">
        <f t="shared" ref="L7:L16" si="0">RANK(K7,$K$6:$K$16,1)</f>
        <v>7</v>
      </c>
      <c r="N7" s="3">
        <f t="shared" ref="N7:N25" si="1">D7+F7+H7+J7</f>
        <v>119</v>
      </c>
    </row>
    <row r="8" spans="2:14" x14ac:dyDescent="0.25">
      <c r="B8" s="3">
        <v>3</v>
      </c>
      <c r="C8" s="3" t="s">
        <v>212</v>
      </c>
      <c r="D8" s="3">
        <v>35</v>
      </c>
      <c r="E8" s="3" t="s">
        <v>296</v>
      </c>
      <c r="F8" s="3">
        <v>10</v>
      </c>
      <c r="G8" s="3" t="s">
        <v>297</v>
      </c>
      <c r="H8" s="3">
        <v>44</v>
      </c>
      <c r="I8" s="3" t="s">
        <v>295</v>
      </c>
      <c r="J8" s="3">
        <v>6</v>
      </c>
      <c r="K8" s="92">
        <v>4.044791666666667E-3</v>
      </c>
      <c r="L8" s="6">
        <f t="shared" si="0"/>
        <v>6</v>
      </c>
      <c r="N8" s="3">
        <f t="shared" si="1"/>
        <v>95</v>
      </c>
    </row>
    <row r="9" spans="2:14" x14ac:dyDescent="0.25">
      <c r="B9" s="3">
        <v>4</v>
      </c>
      <c r="C9" s="3" t="s">
        <v>234</v>
      </c>
      <c r="D9" s="3">
        <v>15</v>
      </c>
      <c r="E9" s="3" t="s">
        <v>192</v>
      </c>
      <c r="F9" s="3">
        <v>14</v>
      </c>
      <c r="G9" s="3" t="s">
        <v>307</v>
      </c>
      <c r="H9" s="3">
        <v>49</v>
      </c>
      <c r="I9" s="3" t="s">
        <v>308</v>
      </c>
      <c r="J9" s="3">
        <v>19</v>
      </c>
      <c r="K9" s="92">
        <v>3.2142361111111109E-3</v>
      </c>
      <c r="L9" s="6">
        <f t="shared" si="0"/>
        <v>2</v>
      </c>
      <c r="N9" s="3">
        <f t="shared" si="1"/>
        <v>97</v>
      </c>
    </row>
    <row r="10" spans="2:14" x14ac:dyDescent="0.25">
      <c r="B10" s="3">
        <v>5</v>
      </c>
      <c r="C10" s="3" t="s">
        <v>309</v>
      </c>
      <c r="D10" s="3">
        <v>73</v>
      </c>
      <c r="E10" s="3" t="s">
        <v>166</v>
      </c>
      <c r="F10" s="3">
        <v>7</v>
      </c>
      <c r="G10" s="3" t="s">
        <v>193</v>
      </c>
      <c r="H10" s="3">
        <v>7</v>
      </c>
      <c r="I10" s="3" t="s">
        <v>167</v>
      </c>
      <c r="J10" s="3">
        <v>7</v>
      </c>
      <c r="K10" s="92">
        <v>5.0460648148148149E-3</v>
      </c>
      <c r="L10" s="6">
        <f t="shared" si="0"/>
        <v>11</v>
      </c>
      <c r="N10" s="3">
        <f t="shared" si="1"/>
        <v>94</v>
      </c>
    </row>
    <row r="11" spans="2:14" x14ac:dyDescent="0.25">
      <c r="B11" s="3">
        <v>6</v>
      </c>
      <c r="C11" s="3" t="s">
        <v>180</v>
      </c>
      <c r="D11" s="3">
        <v>11</v>
      </c>
      <c r="E11" s="3" t="s">
        <v>190</v>
      </c>
      <c r="F11" s="3">
        <v>11</v>
      </c>
      <c r="G11" s="3" t="s">
        <v>310</v>
      </c>
      <c r="H11" s="3">
        <v>50</v>
      </c>
      <c r="I11" s="3" t="s">
        <v>281</v>
      </c>
      <c r="J11" s="3">
        <v>10</v>
      </c>
      <c r="K11" s="92">
        <v>3.5805555555555556E-3</v>
      </c>
      <c r="L11" s="6">
        <f t="shared" si="0"/>
        <v>4</v>
      </c>
      <c r="N11" s="3">
        <f t="shared" si="1"/>
        <v>82</v>
      </c>
    </row>
    <row r="12" spans="2:14" x14ac:dyDescent="0.25">
      <c r="B12" s="3">
        <v>7</v>
      </c>
      <c r="C12" s="3" t="s">
        <v>311</v>
      </c>
      <c r="D12" s="3">
        <v>48</v>
      </c>
      <c r="E12" s="3" t="s">
        <v>177</v>
      </c>
      <c r="F12" s="3">
        <v>11</v>
      </c>
      <c r="G12" s="3" t="s">
        <v>179</v>
      </c>
      <c r="H12" s="3">
        <v>11</v>
      </c>
      <c r="I12" s="3" t="s">
        <v>171</v>
      </c>
      <c r="J12" s="3">
        <v>10</v>
      </c>
      <c r="K12" s="92">
        <v>3.5775462962962961E-3</v>
      </c>
      <c r="L12" s="6">
        <f t="shared" si="0"/>
        <v>3</v>
      </c>
      <c r="N12" s="3">
        <f t="shared" si="1"/>
        <v>80</v>
      </c>
    </row>
    <row r="13" spans="2:14" x14ac:dyDescent="0.25">
      <c r="B13" s="3">
        <v>8</v>
      </c>
      <c r="C13" s="3" t="s">
        <v>259</v>
      </c>
      <c r="D13" s="3">
        <v>37</v>
      </c>
      <c r="E13" s="3" t="s">
        <v>221</v>
      </c>
      <c r="F13" s="3">
        <v>10</v>
      </c>
      <c r="G13" s="3" t="s">
        <v>235</v>
      </c>
      <c r="H13" s="3">
        <v>13</v>
      </c>
      <c r="I13" s="3" t="s">
        <v>312</v>
      </c>
      <c r="J13" s="3">
        <v>39</v>
      </c>
      <c r="K13" s="92">
        <v>4.2363425925925928E-3</v>
      </c>
      <c r="L13" s="6">
        <f t="shared" si="0"/>
        <v>8</v>
      </c>
      <c r="N13" s="3">
        <f t="shared" si="1"/>
        <v>99</v>
      </c>
    </row>
    <row r="14" spans="2:14" x14ac:dyDescent="0.25">
      <c r="B14" s="3">
        <v>9</v>
      </c>
      <c r="C14" s="3" t="s">
        <v>313</v>
      </c>
      <c r="D14" s="3">
        <v>41</v>
      </c>
      <c r="E14" s="3" t="s">
        <v>314</v>
      </c>
      <c r="F14" s="3">
        <v>12</v>
      </c>
      <c r="G14" s="3" t="s">
        <v>294</v>
      </c>
      <c r="H14" s="3">
        <v>9</v>
      </c>
      <c r="I14" s="3" t="s">
        <v>315</v>
      </c>
      <c r="J14" s="3">
        <v>42</v>
      </c>
      <c r="K14" s="92">
        <v>4.5880787037037036E-3</v>
      </c>
      <c r="L14" s="6">
        <f t="shared" si="0"/>
        <v>10</v>
      </c>
      <c r="N14" s="3">
        <f t="shared" si="1"/>
        <v>104</v>
      </c>
    </row>
    <row r="15" spans="2:14" x14ac:dyDescent="0.25">
      <c r="B15" s="3">
        <v>10</v>
      </c>
      <c r="C15" s="3" t="s">
        <v>198</v>
      </c>
      <c r="D15" s="3">
        <v>7</v>
      </c>
      <c r="E15" s="3" t="s">
        <v>316</v>
      </c>
      <c r="F15" s="3">
        <v>36</v>
      </c>
      <c r="G15" s="3" t="s">
        <v>219</v>
      </c>
      <c r="H15" s="3">
        <v>10</v>
      </c>
      <c r="I15" s="3" t="s">
        <v>317</v>
      </c>
      <c r="J15" s="3">
        <v>36</v>
      </c>
      <c r="K15" s="92">
        <v>4.2679398148148147E-3</v>
      </c>
      <c r="L15" s="6">
        <f t="shared" si="0"/>
        <v>9</v>
      </c>
      <c r="N15" s="3">
        <f t="shared" si="1"/>
        <v>89</v>
      </c>
    </row>
    <row r="16" spans="2:14" x14ac:dyDescent="0.25">
      <c r="B16" s="3">
        <v>11</v>
      </c>
      <c r="C16" s="3" t="s">
        <v>318</v>
      </c>
      <c r="D16" s="3">
        <v>53</v>
      </c>
      <c r="E16" s="3" t="s">
        <v>230</v>
      </c>
      <c r="F16" s="3">
        <v>13</v>
      </c>
      <c r="G16" s="3" t="s">
        <v>233</v>
      </c>
      <c r="H16" s="3">
        <v>14</v>
      </c>
      <c r="I16" s="3" t="s">
        <v>236</v>
      </c>
      <c r="J16" s="3">
        <v>17</v>
      </c>
      <c r="K16" s="92">
        <v>2.8950231481481483E-3</v>
      </c>
      <c r="L16" s="6">
        <f t="shared" si="0"/>
        <v>1</v>
      </c>
      <c r="N16" s="3">
        <f t="shared" si="1"/>
        <v>97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217"/>
      <c r="N17" s="3">
        <f t="shared" si="1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>
        <f t="shared" si="1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N19" s="3">
        <f t="shared" si="1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N20" s="3">
        <f t="shared" si="1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N21" s="3">
        <f t="shared" si="1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>
        <f t="shared" si="1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>
        <f t="shared" si="1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>
        <f t="shared" si="1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3">
        <f t="shared" si="1"/>
        <v>0</v>
      </c>
    </row>
  </sheetData>
  <mergeCells count="9">
    <mergeCell ref="L4:L5"/>
    <mergeCell ref="B3:L3"/>
    <mergeCell ref="N3:N5"/>
    <mergeCell ref="C4:D4"/>
    <mergeCell ref="E4:F4"/>
    <mergeCell ref="G4:H4"/>
    <mergeCell ref="I4:J4"/>
    <mergeCell ref="B4:B5"/>
    <mergeCell ref="K4:K5"/>
  </mergeCells>
  <pageMargins left="0.25" right="0.25" top="0.75" bottom="0.75" header="0.3" footer="0.3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AG37"/>
  <sheetViews>
    <sheetView zoomScaleNormal="100" workbookViewId="0"/>
  </sheetViews>
  <sheetFormatPr defaultRowHeight="15" x14ac:dyDescent="0.25"/>
  <cols>
    <col min="2" max="2" width="5" customWidth="1"/>
    <col min="3" max="3" width="28.5703125" customWidth="1"/>
    <col min="4" max="5" width="7.140625" customWidth="1"/>
    <col min="6" max="6" width="14.28515625" customWidth="1"/>
    <col min="7" max="7" width="8.5703125" customWidth="1"/>
    <col min="9" max="9" width="5" customWidth="1"/>
    <col min="10" max="10" width="28.5703125" customWidth="1"/>
    <col min="11" max="13" width="14.28515625" customWidth="1"/>
    <col min="14" max="14" width="9.140625" customWidth="1"/>
    <col min="15" max="15" width="5" customWidth="1"/>
    <col min="16" max="16" width="28.5703125" customWidth="1"/>
    <col min="17" max="17" width="14.28515625" customWidth="1"/>
    <col min="18" max="18" width="11.42578125" customWidth="1"/>
    <col min="19" max="19" width="9.140625" customWidth="1"/>
    <col min="20" max="20" width="5" customWidth="1"/>
    <col min="21" max="21" width="28.5703125" customWidth="1"/>
    <col min="22" max="24" width="14.28515625" customWidth="1"/>
    <col min="26" max="26" width="5" customWidth="1"/>
    <col min="27" max="27" width="28.5703125" customWidth="1"/>
    <col min="28" max="28" width="7.140625" customWidth="1"/>
    <col min="29" max="29" width="8" customWidth="1"/>
    <col min="30" max="30" width="14.140625" customWidth="1"/>
    <col min="31" max="31" width="10" customWidth="1"/>
  </cols>
  <sheetData>
    <row r="1" spans="2:33" ht="31.5" customHeight="1" thickBot="1" x14ac:dyDescent="0.3"/>
    <row r="2" spans="2:33" ht="15.75" customHeight="1" x14ac:dyDescent="0.25">
      <c r="B2" s="195" t="s">
        <v>324</v>
      </c>
      <c r="C2" s="196"/>
      <c r="D2" s="196"/>
      <c r="E2" s="196"/>
      <c r="F2" s="196"/>
      <c r="G2" s="197"/>
      <c r="I2" s="195" t="s">
        <v>323</v>
      </c>
      <c r="J2" s="196"/>
      <c r="K2" s="196"/>
      <c r="L2" s="196"/>
      <c r="M2" s="197"/>
      <c r="O2" s="195" t="s">
        <v>30</v>
      </c>
      <c r="P2" s="196"/>
      <c r="Q2" s="196"/>
      <c r="R2" s="197"/>
      <c r="T2" s="195" t="s">
        <v>32</v>
      </c>
      <c r="U2" s="196"/>
      <c r="V2" s="196"/>
      <c r="W2" s="196"/>
      <c r="X2" s="197"/>
      <c r="Z2" s="195" t="s">
        <v>35</v>
      </c>
      <c r="AA2" s="196"/>
      <c r="AB2" s="196"/>
      <c r="AC2" s="196"/>
      <c r="AD2" s="196"/>
      <c r="AE2" s="197"/>
    </row>
    <row r="3" spans="2:33" ht="15.75" thickBot="1" x14ac:dyDescent="0.3">
      <c r="B3" s="198"/>
      <c r="C3" s="199"/>
      <c r="D3" s="199"/>
      <c r="E3" s="199"/>
      <c r="F3" s="199"/>
      <c r="G3" s="200"/>
      <c r="I3" s="198"/>
      <c r="J3" s="199"/>
      <c r="K3" s="199"/>
      <c r="L3" s="199"/>
      <c r="M3" s="200"/>
      <c r="O3" s="198"/>
      <c r="P3" s="199"/>
      <c r="Q3" s="199"/>
      <c r="R3" s="200"/>
      <c r="T3" s="198"/>
      <c r="U3" s="199"/>
      <c r="V3" s="199"/>
      <c r="W3" s="199"/>
      <c r="X3" s="200"/>
      <c r="Z3" s="198"/>
      <c r="AA3" s="199"/>
      <c r="AB3" s="199"/>
      <c r="AC3" s="199"/>
      <c r="AD3" s="199"/>
      <c r="AE3" s="200"/>
    </row>
    <row r="4" spans="2:33" ht="16.5" thickBot="1" x14ac:dyDescent="0.3">
      <c r="B4" s="193" t="s">
        <v>322</v>
      </c>
      <c r="C4" s="194"/>
      <c r="D4" s="194"/>
      <c r="E4" s="194"/>
      <c r="F4" s="204" t="s">
        <v>94</v>
      </c>
      <c r="G4" s="202"/>
      <c r="I4" s="193" t="s">
        <v>322</v>
      </c>
      <c r="J4" s="194"/>
      <c r="K4" s="194"/>
      <c r="L4" s="202"/>
      <c r="M4" s="64" t="s">
        <v>94</v>
      </c>
      <c r="O4" s="193" t="s">
        <v>322</v>
      </c>
      <c r="P4" s="194"/>
      <c r="Q4" s="202"/>
      <c r="R4" s="64" t="s">
        <v>94</v>
      </c>
      <c r="T4" s="201" t="s">
        <v>34</v>
      </c>
      <c r="U4" s="201"/>
      <c r="V4" s="201"/>
      <c r="W4" s="63" t="s">
        <v>321</v>
      </c>
      <c r="X4" s="63" t="s">
        <v>94</v>
      </c>
      <c r="Z4" s="193" t="s">
        <v>34</v>
      </c>
      <c r="AA4" s="194"/>
      <c r="AB4" s="194"/>
      <c r="AC4" s="194"/>
      <c r="AD4" s="193" t="s">
        <v>94</v>
      </c>
      <c r="AE4" s="202"/>
    </row>
    <row r="5" spans="2:33" ht="15.75" thickBot="1" x14ac:dyDescent="0.3">
      <c r="B5" s="8" t="s">
        <v>256</v>
      </c>
      <c r="C5" s="9" t="s">
        <v>0</v>
      </c>
      <c r="D5" s="8" t="s">
        <v>2</v>
      </c>
      <c r="E5" s="80" t="s">
        <v>27</v>
      </c>
      <c r="F5" s="89" t="s">
        <v>131</v>
      </c>
      <c r="G5" s="83" t="s">
        <v>3</v>
      </c>
      <c r="I5" s="8" t="s">
        <v>256</v>
      </c>
      <c r="J5" s="9" t="s">
        <v>0</v>
      </c>
      <c r="K5" s="9" t="s">
        <v>44</v>
      </c>
      <c r="L5" s="9" t="s">
        <v>130</v>
      </c>
      <c r="M5" s="9" t="s">
        <v>45</v>
      </c>
      <c r="O5" s="12" t="s">
        <v>256</v>
      </c>
      <c r="P5" s="17" t="s">
        <v>0</v>
      </c>
      <c r="Q5" s="17" t="s">
        <v>42</v>
      </c>
      <c r="R5" s="12" t="s">
        <v>31</v>
      </c>
      <c r="T5" s="12" t="s">
        <v>256</v>
      </c>
      <c r="U5" s="17" t="s">
        <v>0</v>
      </c>
      <c r="V5" s="17" t="s">
        <v>46</v>
      </c>
      <c r="W5" s="17" t="s">
        <v>47</v>
      </c>
      <c r="X5" s="17" t="s">
        <v>48</v>
      </c>
      <c r="Z5" s="8" t="s">
        <v>256</v>
      </c>
      <c r="AA5" s="9" t="s">
        <v>0</v>
      </c>
      <c r="AB5" s="8" t="s">
        <v>2</v>
      </c>
      <c r="AC5" s="8" t="s">
        <v>79</v>
      </c>
      <c r="AD5" s="9" t="s">
        <v>43</v>
      </c>
      <c r="AE5" s="8" t="s">
        <v>3</v>
      </c>
      <c r="AG5" s="47" t="s">
        <v>36</v>
      </c>
    </row>
    <row r="6" spans="2:33" ht="22.5" customHeight="1" x14ac:dyDescent="0.25">
      <c r="B6" s="101"/>
      <c r="C6" s="101"/>
      <c r="D6" s="107"/>
      <c r="E6" s="107"/>
      <c r="F6" s="88"/>
      <c r="G6" s="84"/>
      <c r="I6" s="4"/>
      <c r="J6" s="4"/>
      <c r="K6" s="4"/>
      <c r="L6" s="88"/>
      <c r="M6" s="90"/>
      <c r="O6" s="4"/>
      <c r="P6" s="77"/>
      <c r="Q6" s="4"/>
      <c r="R6" s="4"/>
      <c r="T6" s="4"/>
      <c r="U6" s="4"/>
      <c r="V6" s="4"/>
      <c r="W6" s="4"/>
      <c r="X6" s="15"/>
      <c r="Z6" s="4"/>
      <c r="AA6" s="4"/>
      <c r="AB6" s="5"/>
      <c r="AC6" s="5"/>
      <c r="AD6" s="4"/>
      <c r="AE6" s="4"/>
    </row>
    <row r="7" spans="2:33" ht="22.5" customHeight="1" x14ac:dyDescent="0.25">
      <c r="B7" s="3"/>
      <c r="C7" s="3"/>
      <c r="D7" s="2"/>
      <c r="E7" s="2"/>
      <c r="F7" s="87"/>
      <c r="G7" s="85"/>
      <c r="I7" s="3"/>
      <c r="J7" s="3"/>
      <c r="K7" s="3"/>
      <c r="L7" s="87"/>
      <c r="M7" s="91"/>
      <c r="O7" s="3"/>
      <c r="P7" s="74"/>
      <c r="Q7" s="3"/>
      <c r="R7" s="3"/>
      <c r="T7" s="3"/>
      <c r="U7" s="74"/>
      <c r="V7" s="3"/>
      <c r="W7" s="3"/>
      <c r="X7" s="16"/>
      <c r="Z7" s="3"/>
      <c r="AA7" s="3"/>
      <c r="AB7" s="2"/>
      <c r="AC7" s="2"/>
      <c r="AD7" s="3"/>
      <c r="AE7" s="3"/>
    </row>
    <row r="8" spans="2:33" ht="22.5" customHeight="1" x14ac:dyDescent="0.25">
      <c r="B8" s="3"/>
      <c r="C8" s="3"/>
      <c r="D8" s="2"/>
      <c r="E8" s="2"/>
      <c r="F8" s="87"/>
      <c r="G8" s="85"/>
      <c r="I8" s="4"/>
      <c r="J8" s="4"/>
      <c r="K8" s="3"/>
      <c r="L8" s="87"/>
      <c r="M8" s="91"/>
      <c r="O8" s="3"/>
      <c r="P8" s="74"/>
      <c r="Q8" s="3"/>
      <c r="R8" s="3"/>
      <c r="T8" s="3"/>
      <c r="U8" s="74"/>
      <c r="V8" s="3"/>
      <c r="W8" s="3"/>
      <c r="X8" s="16"/>
      <c r="Z8" s="4"/>
      <c r="AA8" s="4"/>
      <c r="AB8" s="2"/>
      <c r="AC8" s="2"/>
      <c r="AD8" s="3"/>
      <c r="AE8" s="3"/>
    </row>
    <row r="9" spans="2:33" ht="22.5" customHeight="1" x14ac:dyDescent="0.25">
      <c r="B9" s="3"/>
      <c r="C9" s="3"/>
      <c r="D9" s="2"/>
      <c r="E9" s="2"/>
      <c r="F9" s="87"/>
      <c r="G9" s="85"/>
      <c r="I9" s="3"/>
      <c r="J9" s="3"/>
      <c r="K9" s="3"/>
      <c r="L9" s="87"/>
      <c r="M9" s="91"/>
      <c r="O9" s="3"/>
      <c r="P9" s="74"/>
      <c r="Q9" s="3"/>
      <c r="R9" s="3"/>
      <c r="T9" s="3"/>
      <c r="U9" s="142"/>
      <c r="V9" s="3"/>
      <c r="W9" s="3"/>
      <c r="X9" s="16"/>
      <c r="Z9" s="3"/>
      <c r="AA9" s="3"/>
      <c r="AB9" s="2"/>
      <c r="AC9" s="2"/>
      <c r="AD9" s="3"/>
      <c r="AE9" s="3"/>
    </row>
    <row r="10" spans="2:33" ht="22.5" customHeight="1" x14ac:dyDescent="0.25">
      <c r="B10" s="3"/>
      <c r="C10" s="3"/>
      <c r="D10" s="2"/>
      <c r="E10" s="2"/>
      <c r="F10" s="87"/>
      <c r="G10" s="85"/>
      <c r="I10" s="3"/>
      <c r="J10" s="3"/>
      <c r="K10" s="3"/>
      <c r="L10" s="87"/>
      <c r="M10" s="91"/>
      <c r="O10" s="3"/>
      <c r="P10" s="74"/>
      <c r="Q10" s="3"/>
      <c r="R10" s="3"/>
      <c r="T10" s="3"/>
      <c r="U10" s="3"/>
      <c r="V10" s="3"/>
      <c r="W10" s="3"/>
      <c r="X10" s="16"/>
      <c r="Z10" s="3"/>
      <c r="AA10" s="3"/>
      <c r="AB10" s="2"/>
      <c r="AC10" s="2"/>
      <c r="AD10" s="3"/>
      <c r="AE10" s="3"/>
    </row>
    <row r="11" spans="2:33" ht="22.5" customHeight="1" x14ac:dyDescent="0.25">
      <c r="B11" s="3"/>
      <c r="C11" s="74"/>
      <c r="D11" s="10"/>
      <c r="E11" s="10"/>
      <c r="F11" s="87"/>
      <c r="G11" s="86"/>
      <c r="I11" s="3"/>
      <c r="J11" s="74"/>
      <c r="K11" s="3"/>
      <c r="L11" s="87"/>
      <c r="M11" s="91"/>
      <c r="O11" s="72"/>
      <c r="P11" s="74"/>
      <c r="Q11" s="3"/>
      <c r="R11" s="3"/>
      <c r="T11" s="3"/>
      <c r="U11" s="3"/>
      <c r="V11" s="3"/>
      <c r="W11" s="3"/>
      <c r="X11" s="16"/>
      <c r="Z11" s="10"/>
      <c r="AA11" s="74"/>
      <c r="AB11" s="10"/>
      <c r="AC11" s="10"/>
      <c r="AD11" s="11"/>
      <c r="AE11" s="11"/>
    </row>
    <row r="12" spans="2:33" ht="22.5" customHeight="1" x14ac:dyDescent="0.25">
      <c r="B12" s="3"/>
      <c r="C12" s="142"/>
      <c r="D12" s="10"/>
      <c r="E12" s="10"/>
      <c r="F12" s="87"/>
      <c r="G12" s="86"/>
      <c r="I12" s="3"/>
      <c r="J12" s="75"/>
      <c r="K12" s="3"/>
      <c r="L12" s="87"/>
      <c r="M12" s="91"/>
      <c r="O12" s="3"/>
      <c r="P12" s="74"/>
      <c r="Q12" s="3"/>
      <c r="R12" s="3"/>
      <c r="T12" s="3"/>
      <c r="U12" s="3"/>
      <c r="V12" s="3"/>
      <c r="W12" s="3"/>
      <c r="X12" s="16"/>
      <c r="Z12" s="10"/>
      <c r="AA12" s="75"/>
      <c r="AB12" s="10"/>
      <c r="AC12" s="10"/>
      <c r="AD12" s="11"/>
      <c r="AE12" s="11"/>
    </row>
    <row r="13" spans="2:33" ht="22.5" customHeight="1" x14ac:dyDescent="0.25">
      <c r="B13" s="3"/>
      <c r="C13" s="74"/>
      <c r="D13" s="10"/>
      <c r="E13" s="10"/>
      <c r="F13" s="87"/>
      <c r="G13" s="86"/>
      <c r="I13" s="3"/>
      <c r="J13" s="3"/>
      <c r="K13" s="3"/>
      <c r="L13" s="87"/>
      <c r="M13" s="91"/>
      <c r="O13" s="3"/>
      <c r="P13" s="74"/>
      <c r="Q13" s="3"/>
      <c r="R13" s="3"/>
      <c r="T13" s="3"/>
      <c r="U13" s="3"/>
      <c r="V13" s="3"/>
      <c r="W13" s="3"/>
      <c r="X13" s="16"/>
      <c r="Z13" s="10"/>
      <c r="AA13" s="3"/>
      <c r="AB13" s="10"/>
      <c r="AC13" s="10"/>
      <c r="AD13" s="11"/>
      <c r="AE13" s="11"/>
    </row>
    <row r="14" spans="2:33" ht="22.5" customHeight="1" x14ac:dyDescent="0.25">
      <c r="B14" s="3"/>
      <c r="C14" s="3"/>
      <c r="D14" s="10"/>
      <c r="E14" s="10"/>
      <c r="F14" s="87"/>
      <c r="G14" s="86"/>
      <c r="I14" s="3"/>
      <c r="J14" s="3"/>
      <c r="K14" s="3"/>
      <c r="L14" s="87"/>
      <c r="M14" s="91"/>
      <c r="O14" s="72"/>
      <c r="P14" s="74"/>
      <c r="Q14" s="3"/>
      <c r="R14" s="3"/>
      <c r="T14" s="3"/>
      <c r="U14" s="3"/>
      <c r="V14" s="3"/>
      <c r="W14" s="3"/>
      <c r="X14" s="16"/>
      <c r="Z14" s="10"/>
      <c r="AA14" s="3"/>
      <c r="AB14" s="10"/>
      <c r="AC14" s="10"/>
      <c r="AD14" s="11"/>
      <c r="AE14" s="11"/>
    </row>
    <row r="15" spans="2:33" ht="21.75" customHeight="1" x14ac:dyDescent="0.25">
      <c r="B15" s="3"/>
      <c r="C15" s="3"/>
      <c r="D15" s="10"/>
      <c r="E15" s="10"/>
      <c r="F15" s="87"/>
      <c r="G15" s="86"/>
      <c r="I15" s="3"/>
      <c r="J15" s="3"/>
      <c r="K15" s="3"/>
      <c r="L15" s="87"/>
      <c r="M15" s="91"/>
      <c r="O15" s="3"/>
      <c r="P15" s="3"/>
      <c r="Q15" s="3"/>
      <c r="R15" s="3"/>
      <c r="T15" s="3"/>
      <c r="U15" s="3"/>
      <c r="V15" s="3"/>
      <c r="W15" s="3"/>
      <c r="X15" s="16"/>
      <c r="Z15" s="10"/>
      <c r="AA15" s="3"/>
      <c r="AB15" s="10"/>
      <c r="AC15" s="10"/>
      <c r="AD15" s="11"/>
      <c r="AE15" s="11"/>
    </row>
    <row r="16" spans="2:33" ht="22.5" customHeight="1" x14ac:dyDescent="0.25">
      <c r="B16" s="3"/>
      <c r="C16" s="3"/>
      <c r="D16" s="2"/>
      <c r="E16" s="2"/>
      <c r="F16" s="87"/>
      <c r="G16" s="85"/>
      <c r="I16" s="3"/>
      <c r="J16" s="75"/>
      <c r="K16" s="3"/>
      <c r="L16" s="87"/>
      <c r="M16" s="91"/>
      <c r="O16" s="3"/>
      <c r="P16" s="3"/>
      <c r="Q16" s="3"/>
      <c r="R16" s="3"/>
      <c r="T16" s="3"/>
      <c r="U16" s="3"/>
      <c r="V16" s="3"/>
      <c r="W16" s="3"/>
      <c r="X16" s="16"/>
      <c r="Z16" s="2"/>
      <c r="AA16" s="75"/>
      <c r="AB16" s="2"/>
      <c r="AC16" s="2"/>
      <c r="AD16" s="3"/>
      <c r="AE16" s="3"/>
    </row>
    <row r="17" spans="2:31" ht="23.25" customHeight="1" x14ac:dyDescent="0.25">
      <c r="B17" s="3"/>
      <c r="C17" s="3"/>
      <c r="D17" s="2">
        <v>3</v>
      </c>
      <c r="E17" s="81">
        <v>2</v>
      </c>
      <c r="F17" s="87"/>
      <c r="G17" s="85"/>
      <c r="I17" s="3"/>
      <c r="J17" s="3"/>
      <c r="K17" s="3"/>
      <c r="L17" s="87"/>
      <c r="M17" s="91"/>
      <c r="O17" s="72"/>
      <c r="P17" s="3"/>
      <c r="Q17" s="3"/>
      <c r="R17" s="3"/>
      <c r="T17" s="3"/>
      <c r="U17" s="3"/>
      <c r="V17" s="3"/>
      <c r="W17" s="3"/>
      <c r="X17" s="16"/>
      <c r="Z17" s="2"/>
      <c r="AA17" s="3"/>
      <c r="AB17" s="2"/>
      <c r="AC17" s="2"/>
      <c r="AD17" s="3"/>
      <c r="AE17" s="3"/>
    </row>
    <row r="18" spans="2:31" ht="22.5" customHeight="1" x14ac:dyDescent="0.25">
      <c r="B18" s="3"/>
      <c r="C18" s="3"/>
      <c r="D18" s="2">
        <v>3</v>
      </c>
      <c r="E18" s="81">
        <v>3</v>
      </c>
      <c r="F18" s="87"/>
      <c r="G18" s="85"/>
      <c r="I18" s="3"/>
      <c r="J18" s="3"/>
      <c r="K18" s="3"/>
      <c r="L18" s="87"/>
      <c r="M18" s="91"/>
      <c r="O18" s="3"/>
      <c r="P18" s="3"/>
      <c r="Q18" s="3"/>
      <c r="R18" s="3"/>
      <c r="T18" s="3"/>
      <c r="U18" s="3"/>
      <c r="V18" s="3"/>
      <c r="W18" s="3"/>
      <c r="X18" s="16"/>
      <c r="Z18" s="2"/>
      <c r="AA18" s="3"/>
      <c r="AB18" s="2"/>
      <c r="AC18" s="2"/>
      <c r="AD18" s="3"/>
      <c r="AE18" s="3"/>
    </row>
    <row r="19" spans="2:31" ht="22.5" customHeight="1" x14ac:dyDescent="0.25">
      <c r="B19" s="3"/>
      <c r="C19" s="3"/>
      <c r="D19" s="2">
        <v>3</v>
      </c>
      <c r="E19" s="81">
        <v>4</v>
      </c>
      <c r="F19" s="87"/>
      <c r="G19" s="85"/>
      <c r="I19" s="3"/>
      <c r="J19" s="3"/>
      <c r="K19" s="3"/>
      <c r="L19" s="87"/>
      <c r="M19" s="91"/>
      <c r="O19" s="72"/>
      <c r="P19" s="3"/>
      <c r="Q19" s="3"/>
      <c r="R19" s="3"/>
      <c r="T19" s="3"/>
      <c r="U19" s="3"/>
      <c r="V19" s="3"/>
      <c r="W19" s="3"/>
      <c r="X19" s="16"/>
      <c r="Z19" s="2"/>
      <c r="AA19" s="3"/>
      <c r="AB19" s="2"/>
      <c r="AC19" s="2"/>
      <c r="AD19" s="3"/>
      <c r="AE19" s="3"/>
    </row>
    <row r="20" spans="2:31" ht="23.25" customHeight="1" x14ac:dyDescent="0.25">
      <c r="B20" s="3"/>
      <c r="C20" s="3"/>
      <c r="D20" s="2">
        <v>3</v>
      </c>
      <c r="E20" s="81">
        <v>5</v>
      </c>
      <c r="F20" s="87"/>
      <c r="G20" s="85"/>
      <c r="I20" s="3"/>
      <c r="J20" s="3"/>
      <c r="K20" s="3"/>
      <c r="L20" s="87"/>
      <c r="M20" s="91"/>
      <c r="O20" s="3"/>
      <c r="P20" s="3"/>
      <c r="Q20" s="3"/>
      <c r="R20" s="3"/>
      <c r="T20" s="3"/>
      <c r="U20" s="3"/>
      <c r="V20" s="3"/>
      <c r="W20" s="3"/>
      <c r="X20" s="16"/>
      <c r="Z20" s="2"/>
      <c r="AA20" s="3"/>
      <c r="AB20" s="2"/>
      <c r="AC20" s="2"/>
      <c r="AD20" s="3"/>
      <c r="AE20" s="3"/>
    </row>
    <row r="21" spans="2:31" ht="22.5" customHeight="1" x14ac:dyDescent="0.25">
      <c r="B21" s="3"/>
      <c r="C21" s="3"/>
      <c r="D21" s="10">
        <v>4</v>
      </c>
      <c r="E21" s="82">
        <v>1</v>
      </c>
      <c r="F21" s="87"/>
      <c r="G21" s="86"/>
      <c r="I21" s="3"/>
      <c r="J21" s="3"/>
      <c r="K21" s="3"/>
      <c r="L21" s="87"/>
      <c r="M21" s="91"/>
      <c r="O21" s="3"/>
      <c r="P21" s="3"/>
      <c r="Q21" s="3"/>
      <c r="R21" s="3"/>
      <c r="T21" s="3"/>
      <c r="U21" s="3"/>
      <c r="V21" s="3"/>
      <c r="W21" s="3"/>
      <c r="X21" s="16"/>
      <c r="Z21" s="10"/>
      <c r="AA21" s="3"/>
      <c r="AB21" s="10"/>
      <c r="AC21" s="10"/>
      <c r="AD21" s="11"/>
      <c r="AE21" s="11"/>
    </row>
    <row r="22" spans="2:31" ht="23.25" customHeight="1" x14ac:dyDescent="0.25">
      <c r="B22" s="3"/>
      <c r="C22" s="3"/>
      <c r="D22" s="10">
        <v>4</v>
      </c>
      <c r="E22" s="82">
        <v>2</v>
      </c>
      <c r="F22" s="87"/>
      <c r="G22" s="86"/>
      <c r="I22" s="3"/>
      <c r="J22" s="3"/>
      <c r="K22" s="3"/>
      <c r="L22" s="87"/>
      <c r="M22" s="91"/>
      <c r="O22" s="72"/>
      <c r="P22" s="3"/>
      <c r="Q22" s="3"/>
      <c r="R22" s="3"/>
      <c r="T22" s="3"/>
      <c r="U22" s="3"/>
      <c r="V22" s="3"/>
      <c r="W22" s="3"/>
      <c r="X22" s="16"/>
      <c r="Z22" s="10">
        <v>17</v>
      </c>
      <c r="AA22" s="3"/>
      <c r="AB22" s="10"/>
      <c r="AC22" s="10"/>
      <c r="AD22" s="11"/>
      <c r="AE22" s="11"/>
    </row>
    <row r="23" spans="2:31" ht="22.5" customHeight="1" x14ac:dyDescent="0.25">
      <c r="B23" s="3"/>
      <c r="C23" s="3"/>
      <c r="D23" s="10">
        <v>4</v>
      </c>
      <c r="E23" s="82">
        <v>3</v>
      </c>
      <c r="F23" s="87"/>
      <c r="G23" s="86"/>
      <c r="I23" s="3"/>
      <c r="J23" s="3"/>
      <c r="K23" s="3"/>
      <c r="L23" s="87"/>
      <c r="M23" s="91"/>
      <c r="O23" s="123"/>
      <c r="P23" s="123"/>
      <c r="Q23" s="3"/>
      <c r="R23" s="3"/>
      <c r="T23" s="3"/>
      <c r="U23" s="3"/>
      <c r="V23" s="3"/>
      <c r="W23" s="3"/>
      <c r="X23" s="16"/>
      <c r="Z23" s="10">
        <v>18</v>
      </c>
      <c r="AA23" s="3"/>
      <c r="AB23" s="10"/>
      <c r="AC23" s="10"/>
      <c r="AD23" s="11"/>
      <c r="AE23" s="11"/>
    </row>
    <row r="24" spans="2:31" ht="22.5" customHeight="1" x14ac:dyDescent="0.25">
      <c r="B24" s="3"/>
      <c r="C24" s="3"/>
      <c r="D24" s="10">
        <v>4</v>
      </c>
      <c r="E24" s="82">
        <v>4</v>
      </c>
      <c r="F24" s="87"/>
      <c r="G24" s="86"/>
      <c r="I24" s="3"/>
      <c r="J24" s="3"/>
      <c r="K24" s="3"/>
      <c r="L24" s="87"/>
      <c r="M24" s="91"/>
      <c r="O24" s="123"/>
      <c r="P24" s="123"/>
      <c r="Q24" s="3"/>
      <c r="R24" s="3"/>
      <c r="T24" s="3"/>
      <c r="U24" s="3"/>
      <c r="V24" s="3"/>
      <c r="W24" s="3"/>
      <c r="X24" s="16"/>
      <c r="Z24" s="10">
        <v>19</v>
      </c>
      <c r="AA24" s="3"/>
      <c r="AB24" s="10"/>
      <c r="AC24" s="10"/>
      <c r="AD24" s="11"/>
      <c r="AE24" s="11"/>
    </row>
    <row r="25" spans="2:31" ht="22.5" customHeight="1" x14ac:dyDescent="0.25">
      <c r="B25" s="3"/>
      <c r="C25" s="3"/>
      <c r="D25" s="10">
        <v>4</v>
      </c>
      <c r="E25" s="82">
        <v>5</v>
      </c>
      <c r="F25" s="11"/>
      <c r="G25" s="86"/>
      <c r="I25" s="3"/>
      <c r="J25" s="3"/>
      <c r="K25" s="4"/>
      <c r="L25" s="4"/>
      <c r="M25" s="2"/>
      <c r="O25" s="3"/>
      <c r="P25" s="72"/>
      <c r="Q25" s="3"/>
      <c r="R25" s="3"/>
      <c r="T25" s="3"/>
      <c r="U25" s="3"/>
      <c r="V25" s="3"/>
      <c r="W25" s="3"/>
      <c r="X25" s="16"/>
      <c r="Z25" s="10">
        <v>20</v>
      </c>
      <c r="AA25" s="3"/>
      <c r="AB25" s="10"/>
      <c r="AC25" s="10"/>
      <c r="AD25" s="11"/>
      <c r="AE25" s="11"/>
    </row>
    <row r="26" spans="2:31" ht="22.5" customHeight="1" x14ac:dyDescent="0.25">
      <c r="B26" s="75"/>
      <c r="C26" s="75"/>
      <c r="D26" s="2">
        <v>5</v>
      </c>
      <c r="E26" s="81">
        <v>1</v>
      </c>
      <c r="F26" s="3"/>
      <c r="G26" s="85"/>
      <c r="I26" s="75"/>
      <c r="J26" s="75"/>
      <c r="K26" s="3"/>
      <c r="L26" s="3"/>
      <c r="M26" s="2"/>
      <c r="O26" s="3"/>
      <c r="P26" s="3"/>
      <c r="Q26" s="3"/>
      <c r="R26" s="3"/>
      <c r="T26" s="75"/>
      <c r="U26" s="75"/>
      <c r="V26" s="3"/>
      <c r="W26" s="3"/>
      <c r="X26" s="16"/>
      <c r="Z26" s="2">
        <v>21</v>
      </c>
      <c r="AA26" s="75"/>
      <c r="AB26" s="2"/>
      <c r="AC26" s="2"/>
      <c r="AD26" s="3"/>
      <c r="AE26" s="3"/>
    </row>
    <row r="27" spans="2:31" ht="22.5" customHeight="1" x14ac:dyDescent="0.25">
      <c r="B27" s="123"/>
      <c r="C27" s="123"/>
      <c r="D27" s="2">
        <v>5</v>
      </c>
      <c r="E27" s="2">
        <v>2</v>
      </c>
      <c r="F27" s="3"/>
      <c r="G27" s="3"/>
      <c r="I27" s="123"/>
      <c r="J27" s="123"/>
      <c r="K27" s="3"/>
      <c r="L27" s="3"/>
      <c r="M27" s="2"/>
      <c r="O27" s="3"/>
      <c r="P27" s="3"/>
      <c r="Q27" s="3"/>
      <c r="R27" s="3"/>
      <c r="T27" s="123"/>
      <c r="U27" s="123"/>
      <c r="V27" s="3"/>
      <c r="W27" s="3"/>
      <c r="X27" s="16"/>
      <c r="Z27" s="2">
        <v>22</v>
      </c>
      <c r="AA27" s="3"/>
      <c r="AB27" s="2"/>
      <c r="AC27" s="2"/>
      <c r="AD27" s="3"/>
      <c r="AE27" s="3"/>
    </row>
    <row r="28" spans="2:31" ht="22.5" customHeight="1" x14ac:dyDescent="0.25">
      <c r="B28" s="3"/>
      <c r="C28" s="3"/>
      <c r="D28" s="2">
        <v>5</v>
      </c>
      <c r="E28" s="2">
        <v>3</v>
      </c>
      <c r="F28" s="3"/>
      <c r="G28" s="3"/>
      <c r="I28" s="3"/>
      <c r="J28" s="3"/>
      <c r="K28" s="3"/>
      <c r="L28" s="3"/>
      <c r="M28" s="2"/>
      <c r="O28" s="3"/>
      <c r="P28" s="3"/>
      <c r="Q28" s="3"/>
      <c r="R28" s="3"/>
      <c r="T28" s="2"/>
      <c r="U28" s="3"/>
      <c r="V28" s="3"/>
      <c r="W28" s="3"/>
      <c r="X28" s="16"/>
      <c r="Z28" s="2">
        <v>23</v>
      </c>
      <c r="AA28" s="3"/>
      <c r="AB28" s="2"/>
      <c r="AC28" s="2"/>
      <c r="AD28" s="3"/>
      <c r="AE28" s="3"/>
    </row>
    <row r="29" spans="2:31" ht="22.5" customHeight="1" x14ac:dyDescent="0.25">
      <c r="B29" s="3"/>
      <c r="C29" s="3"/>
      <c r="D29" s="2">
        <v>5</v>
      </c>
      <c r="E29" s="2">
        <v>4</v>
      </c>
      <c r="F29" s="3"/>
      <c r="G29" s="3"/>
      <c r="I29" s="3"/>
      <c r="J29" s="3"/>
      <c r="K29" s="3"/>
      <c r="L29" s="3"/>
      <c r="M29" s="2"/>
      <c r="O29" s="3"/>
      <c r="P29" s="3"/>
      <c r="Q29" s="3"/>
      <c r="R29" s="3"/>
      <c r="T29" s="2"/>
      <c r="U29" s="3"/>
      <c r="V29" s="3"/>
      <c r="W29" s="3"/>
      <c r="X29" s="16"/>
      <c r="Z29" s="2">
        <v>24</v>
      </c>
      <c r="AA29" s="3"/>
      <c r="AB29" s="2"/>
      <c r="AC29" s="2"/>
      <c r="AD29" s="3"/>
      <c r="AE29" s="3"/>
    </row>
    <row r="30" spans="2:31" ht="22.5" customHeight="1" x14ac:dyDescent="0.25">
      <c r="B30" s="3"/>
      <c r="C30" s="72"/>
      <c r="D30" s="2">
        <v>5</v>
      </c>
      <c r="E30" s="2">
        <v>5</v>
      </c>
      <c r="F30" s="3"/>
      <c r="G30" s="3"/>
      <c r="I30" s="3"/>
      <c r="J30" s="72"/>
      <c r="K30" s="3"/>
      <c r="L30" s="3"/>
      <c r="M30" s="2"/>
      <c r="O30" s="3"/>
      <c r="P30" s="72"/>
      <c r="Q30" s="3"/>
      <c r="R30" s="3"/>
      <c r="T30" s="2"/>
      <c r="U30" s="3"/>
      <c r="V30" s="3"/>
      <c r="W30" s="3"/>
      <c r="X30" s="16"/>
      <c r="Z30" s="2">
        <v>25</v>
      </c>
      <c r="AA30" s="3"/>
      <c r="AB30" s="2"/>
      <c r="AC30" s="2"/>
      <c r="AD30" s="3"/>
      <c r="AE30" s="3"/>
    </row>
    <row r="31" spans="2:31" ht="22.5" customHeight="1" x14ac:dyDescent="0.25">
      <c r="B31" s="3"/>
      <c r="C31" s="3"/>
      <c r="D31" s="10">
        <v>6</v>
      </c>
      <c r="E31" s="10">
        <v>1</v>
      </c>
      <c r="F31" s="11"/>
      <c r="G31" s="11"/>
      <c r="I31" s="3"/>
      <c r="J31" s="3"/>
      <c r="K31" s="3"/>
      <c r="L31" s="3"/>
      <c r="M31" s="2"/>
      <c r="O31" s="3"/>
      <c r="P31" s="3"/>
      <c r="Q31" s="3"/>
      <c r="R31" s="3"/>
      <c r="T31" s="2"/>
      <c r="U31" s="3"/>
      <c r="V31" s="3"/>
      <c r="W31" s="3"/>
      <c r="X31" s="16"/>
      <c r="Z31" s="10">
        <v>26</v>
      </c>
      <c r="AA31" s="75"/>
      <c r="AB31" s="10"/>
      <c r="AC31" s="10"/>
      <c r="AD31" s="11"/>
      <c r="AE31" s="11"/>
    </row>
    <row r="32" spans="2:31" ht="22.5" customHeight="1" x14ac:dyDescent="0.25">
      <c r="B32" s="10"/>
      <c r="C32" s="4"/>
      <c r="D32" s="10">
        <v>6</v>
      </c>
      <c r="E32" s="10">
        <v>2</v>
      </c>
      <c r="F32" s="11"/>
      <c r="G32" s="11"/>
      <c r="I32" s="2"/>
      <c r="J32" s="4"/>
      <c r="K32" s="3"/>
      <c r="L32" s="3"/>
      <c r="M32" s="2"/>
      <c r="O32" s="2"/>
      <c r="P32" s="77"/>
      <c r="Q32" s="3"/>
      <c r="R32" s="3"/>
      <c r="T32" s="2"/>
      <c r="U32" s="3"/>
      <c r="V32" s="3"/>
      <c r="W32" s="3"/>
      <c r="X32" s="16"/>
      <c r="Z32" s="10">
        <v>27</v>
      </c>
      <c r="AA32" s="11"/>
      <c r="AB32" s="10"/>
      <c r="AC32" s="10"/>
      <c r="AD32" s="11"/>
      <c r="AE32" s="11"/>
    </row>
    <row r="33" spans="2:31" ht="22.5" customHeight="1" x14ac:dyDescent="0.25">
      <c r="B33" s="10"/>
      <c r="C33" s="4"/>
      <c r="D33" s="10">
        <v>6</v>
      </c>
      <c r="E33" s="10">
        <v>3</v>
      </c>
      <c r="F33" s="11"/>
      <c r="G33" s="11"/>
      <c r="I33" s="2"/>
      <c r="J33" s="4"/>
      <c r="K33" s="3"/>
      <c r="L33" s="3"/>
      <c r="M33" s="2"/>
      <c r="O33" s="2"/>
      <c r="P33" s="77"/>
      <c r="Q33" s="3"/>
      <c r="R33" s="3"/>
      <c r="T33" s="2">
        <v>28</v>
      </c>
      <c r="U33" s="3"/>
      <c r="V33" s="3"/>
      <c r="W33" s="3"/>
      <c r="X33" s="16"/>
      <c r="Z33" s="10">
        <v>28</v>
      </c>
      <c r="AA33" s="11"/>
      <c r="AB33" s="10"/>
      <c r="AC33" s="10"/>
      <c r="AD33" s="11"/>
      <c r="AE33" s="11"/>
    </row>
    <row r="34" spans="2:31" ht="22.5" customHeight="1" x14ac:dyDescent="0.25">
      <c r="B34" s="10"/>
      <c r="C34" s="4"/>
      <c r="D34" s="10">
        <v>6</v>
      </c>
      <c r="E34" s="10">
        <v>4</v>
      </c>
      <c r="F34" s="11"/>
      <c r="G34" s="11"/>
      <c r="I34" s="2"/>
      <c r="J34" s="4"/>
      <c r="K34" s="3"/>
      <c r="L34" s="3"/>
      <c r="M34" s="2"/>
      <c r="O34" s="2">
        <v>29</v>
      </c>
      <c r="P34" s="77"/>
      <c r="Q34" s="3"/>
      <c r="R34" s="3"/>
      <c r="T34" s="2">
        <v>29</v>
      </c>
      <c r="U34" s="3"/>
      <c r="V34" s="3"/>
      <c r="W34" s="3"/>
      <c r="X34" s="16"/>
      <c r="Z34" s="10">
        <v>29</v>
      </c>
      <c r="AA34" s="11"/>
      <c r="AB34" s="10"/>
      <c r="AC34" s="10"/>
      <c r="AD34" s="11"/>
      <c r="AE34" s="11"/>
    </row>
    <row r="35" spans="2:31" ht="22.5" customHeight="1" x14ac:dyDescent="0.25">
      <c r="B35" s="10"/>
      <c r="C35" s="4"/>
      <c r="D35" s="10">
        <v>6</v>
      </c>
      <c r="E35" s="10">
        <v>5</v>
      </c>
      <c r="F35" s="11"/>
      <c r="G35" s="11"/>
      <c r="I35" s="2"/>
      <c r="J35" s="4"/>
      <c r="K35" s="3"/>
      <c r="L35" s="3"/>
      <c r="M35" s="2"/>
      <c r="O35" s="2">
        <v>30</v>
      </c>
      <c r="P35" s="77"/>
      <c r="Q35" s="3"/>
      <c r="R35" s="3"/>
      <c r="T35" s="2">
        <v>30</v>
      </c>
      <c r="U35" s="3"/>
      <c r="V35" s="3"/>
      <c r="W35" s="3"/>
      <c r="X35" s="16"/>
      <c r="Z35" s="10">
        <v>30</v>
      </c>
      <c r="AA35" s="11"/>
      <c r="AB35" s="10"/>
      <c r="AC35" s="10"/>
      <c r="AD35" s="11"/>
      <c r="AE35" s="11"/>
    </row>
    <row r="36" spans="2:31" ht="22.5" customHeight="1" x14ac:dyDescent="0.25">
      <c r="O36" s="203" t="s">
        <v>89</v>
      </c>
      <c r="P36" s="203"/>
      <c r="Q36" s="203"/>
      <c r="R36" s="203"/>
    </row>
    <row r="37" spans="2:31" ht="22.5" customHeight="1" x14ac:dyDescent="0.25"/>
  </sheetData>
  <mergeCells count="13">
    <mergeCell ref="Z2:AE3"/>
    <mergeCell ref="AD4:AE4"/>
    <mergeCell ref="O36:R36"/>
    <mergeCell ref="F4:G4"/>
    <mergeCell ref="I4:L4"/>
    <mergeCell ref="Z4:AC4"/>
    <mergeCell ref="O4:Q4"/>
    <mergeCell ref="B4:E4"/>
    <mergeCell ref="B2:G3"/>
    <mergeCell ref="I2:M3"/>
    <mergeCell ref="O2:R3"/>
    <mergeCell ref="T2:X3"/>
    <mergeCell ref="T4:V4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1:AF39"/>
  <sheetViews>
    <sheetView workbookViewId="0"/>
  </sheetViews>
  <sheetFormatPr defaultRowHeight="15" x14ac:dyDescent="0.25"/>
  <cols>
    <col min="2" max="2" width="5" customWidth="1"/>
    <col min="3" max="3" width="28.5703125" customWidth="1"/>
    <col min="5" max="5" width="11.42578125" customWidth="1"/>
    <col min="6" max="6" width="10" customWidth="1"/>
    <col min="8" max="8" width="5" customWidth="1"/>
    <col min="9" max="9" width="28.5703125" customWidth="1"/>
    <col min="11" max="11" width="11.42578125" customWidth="1"/>
    <col min="12" max="12" width="10" customWidth="1"/>
    <col min="14" max="14" width="5" customWidth="1"/>
    <col min="15" max="15" width="28.5703125" customWidth="1"/>
    <col min="16" max="16" width="9.140625" customWidth="1"/>
    <col min="17" max="17" width="11.42578125" customWidth="1"/>
    <col min="18" max="18" width="10" customWidth="1"/>
    <col min="20" max="20" width="5" customWidth="1"/>
    <col min="21" max="21" width="28.5703125" customWidth="1"/>
    <col min="23" max="23" width="11.42578125" customWidth="1"/>
    <col min="24" max="24" width="10" customWidth="1"/>
    <col min="26" max="26" width="5" customWidth="1"/>
    <col min="27" max="27" width="28.5703125" customWidth="1"/>
    <col min="29" max="29" width="14.28515625" bestFit="1" customWidth="1"/>
    <col min="30" max="30" width="10" customWidth="1"/>
  </cols>
  <sheetData>
    <row r="1" spans="2:32" ht="15.75" thickBot="1" x14ac:dyDescent="0.3"/>
    <row r="2" spans="2:32" ht="15.75" thickBot="1" x14ac:dyDescent="0.3">
      <c r="B2" s="207" t="s">
        <v>127</v>
      </c>
      <c r="C2" s="207"/>
      <c r="D2" s="207"/>
      <c r="E2" s="207"/>
      <c r="F2" s="207"/>
      <c r="H2" s="207" t="s">
        <v>127</v>
      </c>
      <c r="I2" s="207"/>
      <c r="J2" s="207"/>
      <c r="K2" s="207"/>
      <c r="L2" s="207"/>
      <c r="N2" s="207" t="s">
        <v>127</v>
      </c>
      <c r="O2" s="207"/>
      <c r="P2" s="207"/>
      <c r="Q2" s="207"/>
      <c r="R2" s="207"/>
      <c r="T2" s="207" t="s">
        <v>127</v>
      </c>
      <c r="U2" s="207"/>
      <c r="V2" s="207"/>
      <c r="W2" s="207"/>
      <c r="X2" s="207"/>
      <c r="Z2" s="207" t="s">
        <v>127</v>
      </c>
      <c r="AA2" s="207"/>
      <c r="AB2" s="207"/>
      <c r="AC2" s="207"/>
      <c r="AD2" s="207"/>
    </row>
    <row r="3" spans="2:32" ht="15.75" thickBot="1" x14ac:dyDescent="0.3">
      <c r="B3" s="207"/>
      <c r="C3" s="207"/>
      <c r="D3" s="207"/>
      <c r="E3" s="207"/>
      <c r="F3" s="207"/>
      <c r="H3" s="207"/>
      <c r="I3" s="207"/>
      <c r="J3" s="207"/>
      <c r="K3" s="207"/>
      <c r="L3" s="207"/>
      <c r="N3" s="207"/>
      <c r="O3" s="207"/>
      <c r="P3" s="207"/>
      <c r="Q3" s="207"/>
      <c r="R3" s="207"/>
      <c r="T3" s="207"/>
      <c r="U3" s="207"/>
      <c r="V3" s="207"/>
      <c r="W3" s="207"/>
      <c r="X3" s="207"/>
      <c r="Z3" s="207"/>
      <c r="AA3" s="207"/>
      <c r="AB3" s="207"/>
      <c r="AC3" s="207"/>
      <c r="AD3" s="207"/>
    </row>
    <row r="4" spans="2:32" ht="19.5" thickBot="1" x14ac:dyDescent="0.3">
      <c r="B4" s="206" t="s">
        <v>33</v>
      </c>
      <c r="C4" s="206"/>
      <c r="D4" s="206"/>
      <c r="E4" s="206"/>
      <c r="F4" s="206"/>
      <c r="H4" s="206" t="s">
        <v>29</v>
      </c>
      <c r="I4" s="206"/>
      <c r="J4" s="206"/>
      <c r="K4" s="206"/>
      <c r="L4" s="206"/>
      <c r="N4" s="206" t="s">
        <v>30</v>
      </c>
      <c r="O4" s="206"/>
      <c r="P4" s="206"/>
      <c r="Q4" s="206"/>
      <c r="R4" s="206"/>
      <c r="T4" s="206" t="s">
        <v>32</v>
      </c>
      <c r="U4" s="206"/>
      <c r="V4" s="206"/>
      <c r="W4" s="206"/>
      <c r="X4" s="206"/>
      <c r="Z4" s="206" t="s">
        <v>35</v>
      </c>
      <c r="AA4" s="206"/>
      <c r="AB4" s="206"/>
      <c r="AC4" s="206"/>
      <c r="AD4" s="206"/>
    </row>
    <row r="5" spans="2:32" ht="15.75" thickBot="1" x14ac:dyDescent="0.3">
      <c r="B5" s="205" t="s">
        <v>298</v>
      </c>
      <c r="C5" s="205"/>
      <c r="D5" s="205"/>
      <c r="E5" s="205"/>
      <c r="F5" s="205"/>
      <c r="H5" s="205" t="s">
        <v>299</v>
      </c>
      <c r="I5" s="205"/>
      <c r="J5" s="205"/>
      <c r="K5" s="205"/>
      <c r="L5" s="205"/>
      <c r="N5" s="205" t="s">
        <v>319</v>
      </c>
      <c r="O5" s="205"/>
      <c r="P5" s="205"/>
      <c r="Q5" s="205"/>
      <c r="R5" s="205"/>
      <c r="T5" s="205" t="s">
        <v>298</v>
      </c>
      <c r="U5" s="205"/>
      <c r="V5" s="205"/>
      <c r="W5" s="205"/>
      <c r="X5" s="205"/>
      <c r="Z5" s="205" t="s">
        <v>34</v>
      </c>
      <c r="AA5" s="205"/>
      <c r="AB5" s="205"/>
      <c r="AC5" s="205"/>
      <c r="AD5" s="205"/>
    </row>
    <row r="6" spans="2:32" ht="15.75" thickBot="1" x14ac:dyDescent="0.3">
      <c r="B6" s="7" t="s">
        <v>256</v>
      </c>
      <c r="C6" s="7" t="s">
        <v>0</v>
      </c>
      <c r="D6" s="7" t="s">
        <v>1</v>
      </c>
      <c r="E6" s="7" t="s">
        <v>40</v>
      </c>
      <c r="F6" s="7" t="s">
        <v>31</v>
      </c>
      <c r="H6" s="7" t="s">
        <v>256</v>
      </c>
      <c r="I6" s="7" t="s">
        <v>0</v>
      </c>
      <c r="J6" s="7" t="s">
        <v>1</v>
      </c>
      <c r="K6" s="7" t="s">
        <v>41</v>
      </c>
      <c r="L6" s="7" t="s">
        <v>31</v>
      </c>
      <c r="N6" s="8" t="s">
        <v>256</v>
      </c>
      <c r="O6" s="8" t="s">
        <v>0</v>
      </c>
      <c r="P6" s="8" t="s">
        <v>1</v>
      </c>
      <c r="Q6" s="8" t="s">
        <v>42</v>
      </c>
      <c r="R6" s="8" t="s">
        <v>31</v>
      </c>
      <c r="T6" s="7" t="s">
        <v>256</v>
      </c>
      <c r="U6" s="7" t="s">
        <v>0</v>
      </c>
      <c r="V6" s="7" t="s">
        <v>1</v>
      </c>
      <c r="W6" s="7" t="s">
        <v>42</v>
      </c>
      <c r="X6" s="7" t="s">
        <v>31</v>
      </c>
      <c r="Z6" s="7" t="s">
        <v>256</v>
      </c>
      <c r="AA6" s="7" t="s">
        <v>0</v>
      </c>
      <c r="AB6" s="7" t="s">
        <v>1</v>
      </c>
      <c r="AC6" s="7" t="s">
        <v>132</v>
      </c>
      <c r="AD6" s="7" t="s">
        <v>31</v>
      </c>
    </row>
    <row r="7" spans="2:32" x14ac:dyDescent="0.25">
      <c r="B7" s="4"/>
      <c r="C7" s="77"/>
      <c r="D7" s="5"/>
      <c r="E7" s="5"/>
      <c r="F7" s="131"/>
      <c r="H7" s="4"/>
      <c r="I7" s="77"/>
      <c r="J7" s="5"/>
      <c r="K7" s="5"/>
      <c r="L7" s="4"/>
      <c r="N7" s="5"/>
      <c r="O7" s="135"/>
      <c r="P7" s="5"/>
      <c r="Q7" s="5"/>
      <c r="R7" s="4"/>
      <c r="T7" s="4"/>
      <c r="U7" s="77"/>
      <c r="V7" s="5"/>
      <c r="W7" s="5"/>
      <c r="X7" s="4"/>
      <c r="Z7" s="4"/>
      <c r="AA7" s="77"/>
      <c r="AB7" s="5"/>
      <c r="AC7" s="140"/>
      <c r="AD7" s="4"/>
    </row>
    <row r="8" spans="2:32" x14ac:dyDescent="0.25">
      <c r="B8" s="3"/>
      <c r="C8" s="74"/>
      <c r="D8" s="2"/>
      <c r="E8" s="5"/>
      <c r="F8" s="131"/>
      <c r="H8" s="3"/>
      <c r="I8" s="74"/>
      <c r="J8" s="2"/>
      <c r="K8" s="5"/>
      <c r="L8" s="4"/>
      <c r="N8" s="2"/>
      <c r="O8" s="136"/>
      <c r="P8" s="2"/>
      <c r="Q8" s="5"/>
      <c r="R8" s="4"/>
      <c r="T8" s="3"/>
      <c r="U8" s="74"/>
      <c r="V8" s="2"/>
      <c r="W8" s="5"/>
      <c r="X8" s="4"/>
      <c r="Z8" s="3"/>
      <c r="AA8" s="74"/>
      <c r="AB8" s="2"/>
      <c r="AC8" s="140"/>
      <c r="AD8" s="4"/>
    </row>
    <row r="9" spans="2:32" x14ac:dyDescent="0.25">
      <c r="B9" s="3"/>
      <c r="C9" s="3"/>
      <c r="D9" s="2"/>
      <c r="E9" s="5"/>
      <c r="F9" s="131"/>
      <c r="H9" s="3"/>
      <c r="I9" s="3"/>
      <c r="J9" s="2"/>
      <c r="K9" s="5"/>
      <c r="L9" s="4"/>
      <c r="N9" s="2"/>
      <c r="O9" s="136"/>
      <c r="P9" s="2"/>
      <c r="Q9" s="5"/>
      <c r="R9" s="4"/>
      <c r="T9" s="3"/>
      <c r="U9" s="3"/>
      <c r="V9" s="2"/>
      <c r="W9" s="5"/>
      <c r="X9" s="4"/>
      <c r="Z9" s="3"/>
      <c r="AA9" s="3"/>
      <c r="AB9" s="2"/>
      <c r="AC9" s="140"/>
      <c r="AD9" s="4"/>
    </row>
    <row r="10" spans="2:32" x14ac:dyDescent="0.25">
      <c r="B10" s="3"/>
      <c r="C10" s="3"/>
      <c r="D10" s="2"/>
      <c r="E10" s="5"/>
      <c r="F10" s="131"/>
      <c r="H10" s="3"/>
      <c r="I10" s="3"/>
      <c r="J10" s="2"/>
      <c r="K10" s="5"/>
      <c r="L10" s="4"/>
      <c r="N10" s="2"/>
      <c r="O10" s="136"/>
      <c r="P10" s="2"/>
      <c r="Q10" s="5"/>
      <c r="R10" s="4"/>
      <c r="T10" s="3"/>
      <c r="U10" s="3"/>
      <c r="V10" s="2"/>
      <c r="W10" s="5"/>
      <c r="X10" s="4"/>
      <c r="Z10" s="3"/>
      <c r="AA10" s="3"/>
      <c r="AB10" s="2"/>
      <c r="AC10" s="140"/>
      <c r="AD10" s="4"/>
    </row>
    <row r="11" spans="2:32" x14ac:dyDescent="0.25">
      <c r="B11" s="3"/>
      <c r="C11" s="3"/>
      <c r="D11" s="2"/>
      <c r="E11" s="5"/>
      <c r="F11" s="131"/>
      <c r="H11" s="3"/>
      <c r="I11" s="3"/>
      <c r="J11" s="2"/>
      <c r="K11" s="5"/>
      <c r="L11" s="4"/>
      <c r="N11" s="2"/>
      <c r="O11" s="136"/>
      <c r="P11" s="2"/>
      <c r="Q11" s="5"/>
      <c r="R11" s="4"/>
      <c r="T11" s="3"/>
      <c r="U11" s="3"/>
      <c r="V11" s="2"/>
      <c r="W11" s="5"/>
      <c r="X11" s="4"/>
      <c r="Z11" s="3"/>
      <c r="AA11" s="3"/>
      <c r="AB11" s="2"/>
      <c r="AC11" s="140"/>
      <c r="AD11" s="4"/>
    </row>
    <row r="12" spans="2:32" x14ac:dyDescent="0.25">
      <c r="B12" s="3"/>
      <c r="C12" s="3"/>
      <c r="D12" s="2"/>
      <c r="E12" s="2"/>
      <c r="F12" s="131"/>
      <c r="H12" s="3"/>
      <c r="I12" s="74"/>
      <c r="J12" s="2"/>
      <c r="K12" s="5"/>
      <c r="L12" s="4"/>
      <c r="N12" s="2"/>
      <c r="O12" s="136"/>
      <c r="P12" s="2"/>
      <c r="Q12" s="5"/>
      <c r="R12" s="4"/>
      <c r="T12" s="3"/>
      <c r="U12" s="3"/>
      <c r="V12" s="2"/>
      <c r="W12" s="2"/>
      <c r="X12" s="4"/>
      <c r="Z12" s="1"/>
      <c r="AA12" s="77"/>
      <c r="AB12" s="5"/>
      <c r="AC12" s="93"/>
      <c r="AD12" s="4"/>
    </row>
    <row r="13" spans="2:32" x14ac:dyDescent="0.25">
      <c r="B13" s="3"/>
      <c r="C13" s="3"/>
      <c r="D13" s="2"/>
      <c r="E13" s="2"/>
      <c r="F13" s="131"/>
      <c r="H13" s="3"/>
      <c r="I13" s="74"/>
      <c r="J13" s="2"/>
      <c r="K13" s="5"/>
      <c r="L13" s="4"/>
      <c r="N13" s="2"/>
      <c r="O13" s="136"/>
      <c r="P13" s="2"/>
      <c r="Q13" s="5"/>
      <c r="R13" s="4"/>
      <c r="T13" s="3"/>
      <c r="U13" s="3"/>
      <c r="V13" s="2"/>
      <c r="W13" s="2"/>
      <c r="X13" s="4"/>
      <c r="Z13" s="1"/>
      <c r="AA13" s="3"/>
      <c r="AB13" s="2"/>
      <c r="AC13" s="93"/>
      <c r="AD13" s="4"/>
    </row>
    <row r="14" spans="2:32" x14ac:dyDescent="0.25">
      <c r="B14" s="3"/>
      <c r="C14" s="74"/>
      <c r="D14" s="2"/>
      <c r="E14" s="5"/>
      <c r="F14" s="131"/>
      <c r="H14" s="3"/>
      <c r="I14" s="74"/>
      <c r="J14" s="2"/>
      <c r="K14" s="5"/>
      <c r="L14" s="4"/>
      <c r="N14" s="2"/>
      <c r="O14" s="136"/>
      <c r="P14" s="2"/>
      <c r="Q14" s="5"/>
      <c r="R14" s="4"/>
      <c r="T14" s="3"/>
      <c r="U14" s="74"/>
      <c r="V14" s="2"/>
      <c r="W14" s="5"/>
      <c r="X14" s="4"/>
      <c r="Z14" s="1"/>
      <c r="AA14" s="3"/>
      <c r="AB14" s="2"/>
      <c r="AC14" s="93"/>
      <c r="AD14" s="4"/>
    </row>
    <row r="15" spans="2:32" x14ac:dyDescent="0.25">
      <c r="B15" s="3"/>
      <c r="C15" s="3"/>
      <c r="D15" s="2"/>
      <c r="E15" s="5"/>
      <c r="F15" s="131"/>
      <c r="H15" s="3"/>
      <c r="I15" s="3"/>
      <c r="J15" s="2"/>
      <c r="K15" s="5"/>
      <c r="L15" s="4"/>
      <c r="N15" s="2"/>
      <c r="O15" s="136"/>
      <c r="P15" s="2"/>
      <c r="Q15" s="5"/>
      <c r="R15" s="4"/>
      <c r="T15" s="3"/>
      <c r="U15" s="3"/>
      <c r="V15" s="2"/>
      <c r="W15" s="5"/>
      <c r="X15" s="4"/>
      <c r="Z15" s="1"/>
      <c r="AA15" s="3"/>
      <c r="AB15" s="2"/>
      <c r="AC15" s="93"/>
      <c r="AD15" s="4"/>
      <c r="AF15" t="s">
        <v>36</v>
      </c>
    </row>
    <row r="16" spans="2:32" x14ac:dyDescent="0.25">
      <c r="B16" s="3"/>
      <c r="C16" s="3"/>
      <c r="D16" s="2"/>
      <c r="E16" s="5"/>
      <c r="F16" s="131"/>
      <c r="H16" s="3"/>
      <c r="I16" s="3"/>
      <c r="J16" s="2"/>
      <c r="K16" s="5"/>
      <c r="L16" s="4"/>
      <c r="N16" s="2"/>
      <c r="O16" s="137"/>
      <c r="P16" s="2"/>
      <c r="Q16" s="5"/>
      <c r="R16" s="4"/>
      <c r="T16" s="3"/>
      <c r="U16" s="3"/>
      <c r="V16" s="2"/>
      <c r="W16" s="5"/>
      <c r="X16" s="4"/>
      <c r="Z16" s="1"/>
      <c r="AA16" s="77"/>
      <c r="AB16" s="5"/>
      <c r="AC16" s="92"/>
      <c r="AD16" s="4"/>
    </row>
    <row r="17" spans="2:30" x14ac:dyDescent="0.25">
      <c r="B17" s="3"/>
      <c r="C17" s="3"/>
      <c r="D17" s="2"/>
      <c r="E17" s="5"/>
      <c r="F17" s="131"/>
      <c r="H17" s="3"/>
      <c r="I17" s="3"/>
      <c r="J17" s="2"/>
      <c r="K17" s="5"/>
      <c r="L17" s="4"/>
      <c r="N17" s="2"/>
      <c r="O17" s="137"/>
      <c r="P17" s="2"/>
      <c r="Q17" s="5"/>
      <c r="R17" s="4"/>
      <c r="T17" s="3"/>
      <c r="U17" s="3"/>
      <c r="V17" s="2"/>
      <c r="W17" s="5"/>
      <c r="X17" s="4"/>
      <c r="Z17" s="1"/>
      <c r="AA17" s="3"/>
      <c r="AB17" s="2"/>
      <c r="AC17" s="93"/>
      <c r="AD17" s="4"/>
    </row>
    <row r="18" spans="2:30" x14ac:dyDescent="0.25">
      <c r="B18" s="3"/>
      <c r="C18" s="3"/>
      <c r="D18" s="2"/>
      <c r="E18" s="5"/>
      <c r="F18" s="131"/>
      <c r="H18" s="3"/>
      <c r="I18" s="3"/>
      <c r="J18" s="2"/>
      <c r="K18" s="5"/>
      <c r="L18" s="4"/>
      <c r="N18" s="2"/>
      <c r="O18" s="137"/>
      <c r="P18" s="2"/>
      <c r="Q18" s="5"/>
      <c r="R18" s="4"/>
      <c r="T18" s="3"/>
      <c r="U18" s="3"/>
      <c r="V18" s="2"/>
      <c r="W18" s="5"/>
      <c r="X18" s="4"/>
      <c r="Z18" s="1"/>
      <c r="AA18" s="3"/>
      <c r="AB18" s="2"/>
      <c r="AC18" s="93"/>
      <c r="AD18" s="4"/>
    </row>
    <row r="19" spans="2:30" x14ac:dyDescent="0.25">
      <c r="B19" s="3"/>
      <c r="C19" s="3"/>
      <c r="D19" s="2"/>
      <c r="E19" s="5"/>
      <c r="F19" s="131"/>
      <c r="H19" s="3"/>
      <c r="I19" s="3"/>
      <c r="J19" s="2"/>
      <c r="K19" s="5"/>
      <c r="L19" s="4"/>
      <c r="N19" s="2"/>
      <c r="O19" s="137"/>
      <c r="P19" s="2"/>
      <c r="Q19" s="5"/>
      <c r="R19" s="4"/>
      <c r="T19" s="3"/>
      <c r="U19" s="3"/>
      <c r="V19" s="2"/>
      <c r="W19" s="5"/>
      <c r="X19" s="4"/>
      <c r="Z19" s="1"/>
      <c r="AA19" s="3"/>
      <c r="AB19" s="2"/>
      <c r="AC19" s="92"/>
      <c r="AD19" s="4"/>
    </row>
    <row r="20" spans="2:30" x14ac:dyDescent="0.25">
      <c r="B20" s="3"/>
      <c r="C20" s="3"/>
      <c r="D20" s="2"/>
      <c r="E20" s="5"/>
      <c r="F20" s="131"/>
      <c r="H20" s="3"/>
      <c r="I20" s="3"/>
      <c r="J20" s="2"/>
      <c r="K20" s="5"/>
      <c r="L20" s="4"/>
      <c r="N20" s="2"/>
      <c r="O20" s="137"/>
      <c r="P20" s="2"/>
      <c r="Q20" s="5"/>
      <c r="R20" s="4"/>
      <c r="T20" s="3"/>
      <c r="U20" s="3"/>
      <c r="V20" s="2"/>
      <c r="W20" s="5"/>
      <c r="X20" s="4"/>
      <c r="Z20" s="1"/>
      <c r="AA20" s="3"/>
      <c r="AB20" s="2"/>
      <c r="AC20" s="93"/>
      <c r="AD20" s="4"/>
    </row>
    <row r="21" spans="2:30" x14ac:dyDescent="0.25">
      <c r="B21" s="3"/>
      <c r="C21" s="3"/>
      <c r="D21" s="2"/>
      <c r="E21" s="132"/>
      <c r="F21" s="131"/>
      <c r="H21" s="3"/>
      <c r="I21" s="3"/>
      <c r="J21" s="2"/>
      <c r="K21" s="5"/>
      <c r="L21" s="4"/>
      <c r="N21" s="2"/>
      <c r="O21" s="137"/>
      <c r="P21" s="2"/>
      <c r="Q21" s="5"/>
      <c r="R21" s="4"/>
      <c r="T21" s="3"/>
      <c r="U21" s="3"/>
      <c r="V21" s="2"/>
      <c r="W21" s="5"/>
      <c r="X21" s="4"/>
      <c r="Z21" s="1"/>
      <c r="AA21" s="3"/>
      <c r="AB21" s="2"/>
      <c r="AC21" s="93"/>
      <c r="AD21" s="4"/>
    </row>
    <row r="22" spans="2:30" x14ac:dyDescent="0.25">
      <c r="B22" s="3"/>
      <c r="C22" s="3"/>
      <c r="D22" s="2"/>
      <c r="E22" s="5"/>
      <c r="F22" s="131"/>
      <c r="H22" s="3"/>
      <c r="I22" s="3"/>
      <c r="J22" s="2"/>
      <c r="K22" s="5"/>
      <c r="L22" s="4"/>
      <c r="N22" s="2"/>
      <c r="O22" s="137"/>
      <c r="P22" s="2"/>
      <c r="Q22" s="5"/>
      <c r="R22" s="4"/>
      <c r="T22" s="3"/>
      <c r="U22" s="3"/>
      <c r="V22" s="2"/>
      <c r="W22" s="5"/>
      <c r="X22" s="4"/>
      <c r="Z22" s="1"/>
      <c r="AA22" s="3"/>
      <c r="AB22" s="2"/>
      <c r="AC22" s="92"/>
      <c r="AD22" s="4"/>
    </row>
    <row r="23" spans="2:30" x14ac:dyDescent="0.25">
      <c r="B23" s="3"/>
      <c r="C23" s="3"/>
      <c r="D23" s="2"/>
      <c r="E23" s="5"/>
      <c r="F23" s="131"/>
      <c r="H23" s="3"/>
      <c r="I23" s="3"/>
      <c r="J23" s="2"/>
      <c r="K23" s="5"/>
      <c r="L23" s="4"/>
      <c r="N23" s="2"/>
      <c r="O23" s="137"/>
      <c r="P23" s="2"/>
      <c r="Q23" s="5"/>
      <c r="R23" s="4"/>
      <c r="T23" s="3"/>
      <c r="U23" s="3"/>
      <c r="V23" s="2"/>
      <c r="W23" s="5"/>
      <c r="X23" s="4"/>
      <c r="Z23" s="1"/>
      <c r="AA23" s="3"/>
      <c r="AB23" s="2"/>
      <c r="AC23" s="93"/>
      <c r="AD23" s="4"/>
    </row>
    <row r="24" spans="2:30" x14ac:dyDescent="0.25">
      <c r="B24" s="3"/>
      <c r="C24" s="3"/>
      <c r="D24" s="2"/>
      <c r="E24" s="5"/>
      <c r="F24" s="131"/>
      <c r="H24" s="3"/>
      <c r="I24" s="3"/>
      <c r="J24" s="2"/>
      <c r="K24" s="5"/>
      <c r="L24" s="4"/>
      <c r="N24" s="2"/>
      <c r="O24" s="137"/>
      <c r="P24" s="2"/>
      <c r="Q24" s="5"/>
      <c r="R24" s="4"/>
      <c r="T24" s="3"/>
      <c r="U24" s="3"/>
      <c r="V24" s="2"/>
      <c r="W24" s="5"/>
      <c r="X24" s="4"/>
      <c r="Z24" s="1"/>
      <c r="AA24" s="3"/>
      <c r="AB24" s="2"/>
      <c r="AC24" s="93"/>
      <c r="AD24" s="4"/>
    </row>
    <row r="25" spans="2:30" x14ac:dyDescent="0.25">
      <c r="B25" s="3"/>
      <c r="C25" s="3"/>
      <c r="D25" s="2"/>
      <c r="E25" s="5"/>
      <c r="F25" s="131"/>
      <c r="H25" s="3"/>
      <c r="I25" s="3"/>
      <c r="J25" s="2"/>
      <c r="K25" s="5"/>
      <c r="L25" s="4"/>
      <c r="N25" s="2"/>
      <c r="O25" s="138"/>
      <c r="P25" s="13"/>
      <c r="Q25" s="5"/>
      <c r="R25" s="4"/>
      <c r="T25" s="3"/>
      <c r="U25" s="3"/>
      <c r="V25" s="2"/>
      <c r="W25" s="5"/>
      <c r="X25" s="4"/>
      <c r="Z25" s="1"/>
      <c r="AA25" s="3"/>
      <c r="AB25" s="2"/>
      <c r="AC25" s="92"/>
      <c r="AD25" s="4"/>
    </row>
    <row r="26" spans="2:30" x14ac:dyDescent="0.25">
      <c r="B26" s="75"/>
      <c r="C26" s="75"/>
      <c r="D26" s="76"/>
      <c r="E26" s="120"/>
      <c r="F26" s="131"/>
      <c r="H26" s="75"/>
      <c r="I26" s="75"/>
      <c r="J26" s="76"/>
      <c r="K26" s="120"/>
      <c r="L26" s="4"/>
      <c r="N26" s="2"/>
      <c r="O26" s="138"/>
      <c r="P26" s="13"/>
      <c r="Q26" s="5"/>
      <c r="R26" s="4"/>
      <c r="T26" s="3"/>
      <c r="U26" s="3"/>
      <c r="V26" s="2"/>
      <c r="W26" s="5"/>
      <c r="X26" s="4"/>
      <c r="Z26" s="1"/>
      <c r="AA26" s="3"/>
      <c r="AB26" s="2"/>
      <c r="AC26" s="93"/>
      <c r="AD26" s="4"/>
    </row>
    <row r="27" spans="2:30" x14ac:dyDescent="0.25">
      <c r="B27" s="123"/>
      <c r="C27" s="123"/>
      <c r="D27" s="130"/>
      <c r="E27" s="130"/>
      <c r="F27" s="131"/>
      <c r="H27" s="123"/>
      <c r="I27" s="123"/>
      <c r="J27" s="130"/>
      <c r="K27" s="130"/>
      <c r="L27" s="4"/>
      <c r="N27" s="2"/>
      <c r="O27" s="137"/>
      <c r="P27" s="2"/>
      <c r="Q27" s="5"/>
      <c r="R27" s="4"/>
      <c r="T27" s="75"/>
      <c r="U27" s="75"/>
      <c r="V27" s="76"/>
      <c r="W27" s="120"/>
      <c r="X27" s="4"/>
      <c r="Z27" s="1"/>
      <c r="AA27" s="75"/>
      <c r="AB27" s="76"/>
      <c r="AC27" s="93"/>
      <c r="AD27" s="4"/>
    </row>
    <row r="28" spans="2:30" x14ac:dyDescent="0.25">
      <c r="B28" s="133"/>
      <c r="C28" s="133"/>
      <c r="D28" s="2"/>
      <c r="E28" s="5"/>
      <c r="F28" s="131"/>
      <c r="H28" s="2"/>
      <c r="I28" s="137"/>
      <c r="J28" s="2"/>
      <c r="K28" s="5"/>
      <c r="L28" s="4"/>
      <c r="N28" s="2"/>
      <c r="O28" s="137"/>
      <c r="P28" s="2"/>
      <c r="Q28" s="5"/>
      <c r="R28" s="4"/>
      <c r="T28" s="123"/>
      <c r="U28" s="123"/>
      <c r="V28" s="130"/>
      <c r="W28" s="130"/>
      <c r="X28" s="4"/>
      <c r="Z28" s="1"/>
      <c r="AA28" s="3"/>
      <c r="AB28" s="1"/>
      <c r="AC28" s="93"/>
      <c r="AD28" s="4"/>
    </row>
    <row r="29" spans="2:30" x14ac:dyDescent="0.25">
      <c r="B29" s="133"/>
      <c r="C29" s="133"/>
      <c r="D29" s="2"/>
      <c r="E29" s="5"/>
      <c r="F29" s="131"/>
      <c r="H29" s="2"/>
      <c r="I29" s="137"/>
      <c r="J29" s="2"/>
      <c r="K29" s="5"/>
      <c r="L29" s="4"/>
      <c r="N29" s="2"/>
      <c r="O29" s="137"/>
      <c r="P29" s="2"/>
      <c r="Q29" s="5"/>
      <c r="R29" s="4"/>
      <c r="T29" s="1"/>
      <c r="U29" s="3"/>
      <c r="V29" s="3"/>
      <c r="W29" s="3"/>
      <c r="X29" s="3"/>
      <c r="Z29" s="1"/>
      <c r="AA29" s="3"/>
      <c r="AB29" s="2"/>
      <c r="AC29" s="93"/>
      <c r="AD29" s="4"/>
    </row>
    <row r="30" spans="2:30" x14ac:dyDescent="0.25">
      <c r="B30" s="133"/>
      <c r="C30" s="133"/>
      <c r="D30" s="2"/>
      <c r="E30" s="5"/>
      <c r="F30" s="131"/>
      <c r="H30" s="2"/>
      <c r="I30" s="137"/>
      <c r="J30" s="2"/>
      <c r="K30" s="5"/>
      <c r="L30" s="4"/>
      <c r="N30" s="2"/>
      <c r="O30" s="137"/>
      <c r="P30" s="2"/>
      <c r="Q30" s="5"/>
      <c r="R30" s="4"/>
      <c r="T30" s="1"/>
      <c r="U30" s="3"/>
      <c r="V30" s="3"/>
      <c r="W30" s="3"/>
      <c r="X30" s="3"/>
      <c r="Z30" s="1"/>
      <c r="AA30" s="3"/>
      <c r="AB30" s="2"/>
      <c r="AC30" s="93"/>
      <c r="AD30" s="4"/>
    </row>
    <row r="31" spans="2:30" x14ac:dyDescent="0.25">
      <c r="B31" s="133"/>
      <c r="C31" s="134"/>
      <c r="D31" s="13"/>
      <c r="E31" s="5"/>
      <c r="F31" s="131"/>
      <c r="H31" s="2"/>
      <c r="I31" s="138"/>
      <c r="J31" s="13"/>
      <c r="K31" s="5"/>
      <c r="L31" s="4"/>
      <c r="N31" s="2"/>
      <c r="O31" s="138"/>
      <c r="P31" s="13"/>
      <c r="Q31" s="5"/>
      <c r="R31" s="4"/>
      <c r="T31" s="1"/>
      <c r="U31" s="3"/>
      <c r="V31" s="3"/>
      <c r="W31" s="3"/>
      <c r="X31" s="3"/>
      <c r="Z31" s="1"/>
      <c r="AA31" s="3"/>
      <c r="AB31" s="2"/>
      <c r="AC31" s="93"/>
      <c r="AD31" s="4"/>
    </row>
    <row r="32" spans="2:30" x14ac:dyDescent="0.25">
      <c r="B32" s="133"/>
      <c r="C32" s="133"/>
      <c r="D32" s="133"/>
      <c r="E32" s="2"/>
      <c r="F32" s="131"/>
      <c r="H32" s="2"/>
      <c r="I32" s="137"/>
      <c r="J32" s="2"/>
      <c r="K32" s="2"/>
      <c r="L32" s="4"/>
      <c r="N32" s="2"/>
      <c r="O32" s="137"/>
      <c r="P32" s="2"/>
      <c r="Q32" s="2"/>
      <c r="R32" s="4"/>
      <c r="T32" s="1"/>
      <c r="U32" s="3"/>
      <c r="V32" s="3"/>
      <c r="W32" s="3"/>
      <c r="X32" s="3"/>
      <c r="Z32" s="1"/>
      <c r="AA32" s="75"/>
      <c r="AB32" s="76"/>
      <c r="AC32" s="93"/>
      <c r="AD32" s="4"/>
    </row>
    <row r="33" spans="2:30" x14ac:dyDescent="0.25">
      <c r="B33" s="1"/>
      <c r="C33" s="75"/>
      <c r="D33" s="76"/>
      <c r="E33" s="3"/>
      <c r="F33" s="4"/>
      <c r="H33" s="1"/>
      <c r="I33" s="75"/>
      <c r="J33" s="76"/>
      <c r="K33" s="3"/>
      <c r="L33" s="4"/>
      <c r="N33" s="1"/>
      <c r="O33" s="3"/>
      <c r="P33" s="3"/>
      <c r="Q33" s="3"/>
      <c r="R33" s="3"/>
      <c r="T33" s="1"/>
      <c r="U33" s="3"/>
      <c r="V33" s="3"/>
      <c r="W33" s="3"/>
      <c r="X33" s="3"/>
      <c r="Z33" s="1"/>
      <c r="AA33" s="3"/>
      <c r="AB33" s="3"/>
      <c r="AC33" s="14"/>
      <c r="AD33" s="3"/>
    </row>
    <row r="34" spans="2:30" x14ac:dyDescent="0.25">
      <c r="B34" s="1"/>
      <c r="C34" s="3"/>
      <c r="D34" s="3"/>
      <c r="E34" s="3"/>
      <c r="F34" s="3"/>
      <c r="H34" s="1"/>
      <c r="I34" s="3"/>
      <c r="J34" s="3"/>
      <c r="K34" s="3"/>
      <c r="L34" s="3"/>
      <c r="N34" s="1"/>
      <c r="O34" s="3"/>
      <c r="P34" s="3"/>
      <c r="Q34" s="3"/>
      <c r="R34" s="3"/>
      <c r="T34" s="1"/>
      <c r="U34" s="3"/>
      <c r="V34" s="3"/>
      <c r="W34" s="3"/>
      <c r="X34" s="3"/>
      <c r="Z34" s="1"/>
      <c r="AA34" s="3"/>
      <c r="AB34" s="3"/>
      <c r="AC34" s="14"/>
      <c r="AD34" s="3"/>
    </row>
    <row r="35" spans="2:30" x14ac:dyDescent="0.25">
      <c r="B35" s="1"/>
      <c r="C35" s="3"/>
      <c r="D35" s="3"/>
      <c r="E35" s="3"/>
      <c r="F35" s="3"/>
      <c r="H35" s="1"/>
      <c r="I35" s="3"/>
      <c r="J35" s="3"/>
      <c r="K35" s="3"/>
      <c r="L35" s="3"/>
      <c r="N35" s="1"/>
      <c r="O35" s="3"/>
      <c r="P35" s="3"/>
      <c r="Q35" s="3"/>
      <c r="R35" s="3"/>
      <c r="T35" s="1"/>
      <c r="U35" s="3"/>
      <c r="V35" s="3"/>
      <c r="W35" s="3"/>
      <c r="X35" s="3"/>
      <c r="Z35" s="1"/>
      <c r="AA35" s="3"/>
      <c r="AB35" s="3"/>
      <c r="AC35" s="14"/>
      <c r="AD35" s="3"/>
    </row>
    <row r="36" spans="2:30" x14ac:dyDescent="0.25">
      <c r="B36" s="1"/>
      <c r="C36" s="3"/>
      <c r="D36" s="3"/>
      <c r="E36" s="3"/>
      <c r="F36" s="3"/>
      <c r="H36" s="1"/>
      <c r="I36" s="3"/>
      <c r="J36" s="3"/>
      <c r="K36" s="3"/>
      <c r="L36" s="3"/>
      <c r="N36" s="1"/>
      <c r="O36" s="3"/>
      <c r="P36" s="3"/>
      <c r="Q36" s="3"/>
      <c r="R36" s="3"/>
      <c r="T36" s="1"/>
      <c r="U36" s="3"/>
      <c r="V36" s="3"/>
      <c r="W36" s="3"/>
      <c r="X36" s="3"/>
      <c r="Z36" s="1"/>
      <c r="AA36" s="3"/>
      <c r="AB36" s="3"/>
      <c r="AC36" s="14"/>
      <c r="AD36" s="3"/>
    </row>
    <row r="38" spans="2:30" x14ac:dyDescent="0.25">
      <c r="B38" s="208" t="s">
        <v>88</v>
      </c>
      <c r="C38" s="208"/>
      <c r="H38" s="208" t="s">
        <v>88</v>
      </c>
      <c r="I38" s="208"/>
      <c r="N38" s="208" t="s">
        <v>88</v>
      </c>
      <c r="O38" s="208"/>
      <c r="T38" s="208" t="s">
        <v>88</v>
      </c>
      <c r="U38" s="208"/>
      <c r="Z38" s="208" t="s">
        <v>88</v>
      </c>
      <c r="AA38" s="208"/>
    </row>
    <row r="39" spans="2:30" x14ac:dyDescent="0.25">
      <c r="B39" s="208"/>
      <c r="C39" s="208"/>
      <c r="H39" s="208"/>
      <c r="I39" s="208"/>
      <c r="N39" s="208"/>
      <c r="O39" s="208"/>
      <c r="T39" s="208"/>
      <c r="U39" s="208"/>
      <c r="Z39" s="208"/>
      <c r="AA39" s="208"/>
    </row>
  </sheetData>
  <mergeCells count="20">
    <mergeCell ref="B38:C39"/>
    <mergeCell ref="H38:I39"/>
    <mergeCell ref="N38:O39"/>
    <mergeCell ref="T38:U39"/>
    <mergeCell ref="Z38:AA39"/>
    <mergeCell ref="Z2:AD3"/>
    <mergeCell ref="Z4:AD4"/>
    <mergeCell ref="Z5:AD5"/>
    <mergeCell ref="N2:R3"/>
    <mergeCell ref="N4:R4"/>
    <mergeCell ref="N5:R5"/>
    <mergeCell ref="T2:X3"/>
    <mergeCell ref="T4:X4"/>
    <mergeCell ref="T5:X5"/>
    <mergeCell ref="B5:F5"/>
    <mergeCell ref="B4:F4"/>
    <mergeCell ref="B2:F3"/>
    <mergeCell ref="H2:L3"/>
    <mergeCell ref="H4:L4"/>
    <mergeCell ref="H5:L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B2:O37"/>
  <sheetViews>
    <sheetView workbookViewId="0">
      <selection activeCell="C9" sqref="C9"/>
    </sheetView>
  </sheetViews>
  <sheetFormatPr defaultRowHeight="15" x14ac:dyDescent="0.25"/>
  <cols>
    <col min="2" max="2" width="5" customWidth="1"/>
    <col min="3" max="3" width="28.5703125" customWidth="1"/>
    <col min="4" max="4" width="9.1406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5</v>
      </c>
      <c r="G4" s="96" t="s">
        <v>3</v>
      </c>
      <c r="H4" s="95" t="s">
        <v>4</v>
      </c>
      <c r="I4" s="96" t="s">
        <v>3</v>
      </c>
      <c r="J4" s="95" t="s">
        <v>6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66</v>
      </c>
      <c r="C5" s="4" t="s">
        <v>206</v>
      </c>
      <c r="D5" s="146">
        <v>2012</v>
      </c>
      <c r="E5" s="146" t="s">
        <v>95</v>
      </c>
      <c r="F5" s="5">
        <v>8.86</v>
      </c>
      <c r="G5" s="4">
        <f>RANK(F5,$F$5:$F$24,1)</f>
        <v>1</v>
      </c>
      <c r="H5" s="5">
        <v>264</v>
      </c>
      <c r="I5" s="4">
        <f>RANK(H5,$H$5:$H$24,0)</f>
        <v>2</v>
      </c>
      <c r="J5" s="5">
        <v>10.48</v>
      </c>
      <c r="K5" s="4">
        <f>RANK(J5,$J$5:$J$17,0)</f>
        <v>1</v>
      </c>
      <c r="L5" s="5">
        <f>G5+I5+K5</f>
        <v>4</v>
      </c>
      <c r="M5" s="88">
        <f>RANK(L5,$L$5:$L$17,1)</f>
        <v>1</v>
      </c>
      <c r="O5">
        <v>1</v>
      </c>
    </row>
    <row r="6" spans="2:15" x14ac:dyDescent="0.25">
      <c r="B6" s="3">
        <v>5</v>
      </c>
      <c r="C6" s="74" t="s">
        <v>151</v>
      </c>
      <c r="D6" s="79">
        <v>2012</v>
      </c>
      <c r="E6" s="2" t="s">
        <v>95</v>
      </c>
      <c r="F6" s="5">
        <v>9.06</v>
      </c>
      <c r="G6" s="4">
        <f>RANK(F6,$F$5:$F$24,1)</f>
        <v>2</v>
      </c>
      <c r="H6" s="5">
        <v>272</v>
      </c>
      <c r="I6" s="4">
        <f>RANK(H6,$H$5:$H$24,0)</f>
        <v>1</v>
      </c>
      <c r="J6" s="5">
        <v>8.91</v>
      </c>
      <c r="K6" s="4">
        <f>RANK(J6,$J$5:$J$17,0)</f>
        <v>5</v>
      </c>
      <c r="L6" s="5">
        <f>G6+I6+K6</f>
        <v>8</v>
      </c>
      <c r="M6" s="88">
        <f>RANK(L6,$L$5:$L$17,1)</f>
        <v>2</v>
      </c>
      <c r="O6">
        <v>2</v>
      </c>
    </row>
    <row r="7" spans="2:15" x14ac:dyDescent="0.25">
      <c r="B7" s="3">
        <v>67</v>
      </c>
      <c r="C7" s="3" t="s">
        <v>207</v>
      </c>
      <c r="D7" s="2">
        <v>2012</v>
      </c>
      <c r="E7" s="2" t="s">
        <v>95</v>
      </c>
      <c r="F7" s="5">
        <v>10.41</v>
      </c>
      <c r="G7" s="4">
        <f>RANK(F7,$F$5:$F$24,1)</f>
        <v>3</v>
      </c>
      <c r="H7" s="5">
        <v>218</v>
      </c>
      <c r="I7" s="4">
        <f>RANK(H7,$H$5:$H$24,0)</f>
        <v>4</v>
      </c>
      <c r="J7" s="5">
        <v>10.14</v>
      </c>
      <c r="K7" s="4">
        <f>RANK(J7,$J$5:$J$17,0)</f>
        <v>2</v>
      </c>
      <c r="L7" s="5">
        <f>G7+I7+K7</f>
        <v>9</v>
      </c>
      <c r="M7" s="88">
        <f>RANK(L7,$L$5:$L$17,1)</f>
        <v>3</v>
      </c>
      <c r="O7">
        <v>3</v>
      </c>
    </row>
    <row r="8" spans="2:15" x14ac:dyDescent="0.25">
      <c r="B8" s="3">
        <v>61</v>
      </c>
      <c r="C8" s="74" t="s">
        <v>201</v>
      </c>
      <c r="D8" s="79">
        <v>2013</v>
      </c>
      <c r="E8" s="2" t="s">
        <v>95</v>
      </c>
      <c r="F8" s="5">
        <v>10.59</v>
      </c>
      <c r="G8" s="4">
        <f>RANK(F8,$F$5:$F$24,1)</f>
        <v>5</v>
      </c>
      <c r="H8" s="5">
        <v>224</v>
      </c>
      <c r="I8" s="4">
        <f>RANK(H8,$H$5:$H$24,0)</f>
        <v>3</v>
      </c>
      <c r="J8" s="5">
        <v>10.039999999999999</v>
      </c>
      <c r="K8" s="4">
        <f>RANK(J8,$J$5:$J$17,0)</f>
        <v>3</v>
      </c>
      <c r="L8" s="5">
        <f>G8+I8+K8</f>
        <v>11</v>
      </c>
      <c r="M8" s="88">
        <f>RANK(L8,$L$5:$L$17,1)</f>
        <v>4</v>
      </c>
      <c r="O8">
        <v>4</v>
      </c>
    </row>
    <row r="9" spans="2:15" x14ac:dyDescent="0.25">
      <c r="B9" s="3">
        <v>68</v>
      </c>
      <c r="C9" s="3" t="s">
        <v>208</v>
      </c>
      <c r="D9" s="2">
        <v>2013</v>
      </c>
      <c r="E9" s="2" t="s">
        <v>95</v>
      </c>
      <c r="F9" s="5">
        <v>10.69</v>
      </c>
      <c r="G9" s="4">
        <f>RANK(F9,$F$5:$F$24,1)</f>
        <v>6</v>
      </c>
      <c r="H9" s="5">
        <v>214</v>
      </c>
      <c r="I9" s="4">
        <f>RANK(H9,$H$5:$H$24,0)</f>
        <v>5</v>
      </c>
      <c r="J9" s="5">
        <v>9.48</v>
      </c>
      <c r="K9" s="4">
        <f>RANK(J9,$J$5:$J$17,0)</f>
        <v>4</v>
      </c>
      <c r="L9" s="5">
        <f>G9+I9+K9</f>
        <v>15</v>
      </c>
      <c r="M9" s="88">
        <f>RANK(L9,$L$5:$L$17,1)</f>
        <v>5</v>
      </c>
      <c r="O9">
        <v>5</v>
      </c>
    </row>
    <row r="10" spans="2:15" x14ac:dyDescent="0.25">
      <c r="B10" s="3">
        <v>65</v>
      </c>
      <c r="C10" s="74" t="s">
        <v>205</v>
      </c>
      <c r="D10" s="79">
        <v>2012</v>
      </c>
      <c r="E10" s="2" t="s">
        <v>95</v>
      </c>
      <c r="F10" s="5">
        <v>10.5</v>
      </c>
      <c r="G10" s="4">
        <f>RANK(F10,$F$5:$F$24,1)</f>
        <v>4</v>
      </c>
      <c r="H10" s="5">
        <v>201</v>
      </c>
      <c r="I10" s="4">
        <f>RANK(H10,$H$5:$H$24,0)</f>
        <v>7</v>
      </c>
      <c r="J10" s="5">
        <v>8.5</v>
      </c>
      <c r="K10" s="4">
        <f>RANK(J10,$J$5:$J$17,0)</f>
        <v>7</v>
      </c>
      <c r="L10" s="5">
        <f>G10+I10+K10</f>
        <v>18</v>
      </c>
      <c r="M10" s="88">
        <f>RANK(L10,$L$5:$L$17,1)</f>
        <v>6</v>
      </c>
      <c r="O10">
        <v>6</v>
      </c>
    </row>
    <row r="11" spans="2:15" x14ac:dyDescent="0.25">
      <c r="B11" s="3">
        <v>131</v>
      </c>
      <c r="C11" s="3" t="s">
        <v>264</v>
      </c>
      <c r="D11" s="2">
        <v>2013</v>
      </c>
      <c r="E11" s="2" t="s">
        <v>106</v>
      </c>
      <c r="F11" s="5">
        <v>11.37</v>
      </c>
      <c r="G11" s="4">
        <f>RANK(F11,$F$5:$F$24,1)</f>
        <v>10</v>
      </c>
      <c r="H11" s="5">
        <v>204</v>
      </c>
      <c r="I11" s="4">
        <f>RANK(H11,$H$5:$H$24,0)</f>
        <v>6</v>
      </c>
      <c r="J11" s="5">
        <v>8.74</v>
      </c>
      <c r="K11" s="4">
        <f>RANK(J11,$J$5:$J$17,0)</f>
        <v>6</v>
      </c>
      <c r="L11" s="5">
        <f>G11+I11+K11</f>
        <v>22</v>
      </c>
      <c r="M11" s="88">
        <f>RANK(L11,$L$5:$L$17,1)</f>
        <v>7</v>
      </c>
      <c r="O11">
        <v>7</v>
      </c>
    </row>
    <row r="12" spans="2:15" x14ac:dyDescent="0.25">
      <c r="B12" s="3">
        <v>3</v>
      </c>
      <c r="C12" s="74" t="s">
        <v>146</v>
      </c>
      <c r="D12" s="79">
        <v>2012</v>
      </c>
      <c r="E12" s="2" t="s">
        <v>95</v>
      </c>
      <c r="F12" s="5">
        <v>10.9</v>
      </c>
      <c r="G12" s="4">
        <f>RANK(F12,$F$5:$F$24,1)</f>
        <v>8</v>
      </c>
      <c r="H12" s="5">
        <v>170</v>
      </c>
      <c r="I12" s="4">
        <f>RANK(H12,$H$5:$H$24,0)</f>
        <v>9</v>
      </c>
      <c r="J12" s="5">
        <v>6.62</v>
      </c>
      <c r="K12" s="4">
        <f>RANK(J12,$J$5:$J$17,0)</f>
        <v>9</v>
      </c>
      <c r="L12" s="5">
        <f>G12+I12+K12</f>
        <v>26</v>
      </c>
      <c r="M12" s="88">
        <f>RANK(L12,$L$5:$L$17,1)</f>
        <v>8</v>
      </c>
      <c r="O12">
        <v>8</v>
      </c>
    </row>
    <row r="13" spans="2:15" x14ac:dyDescent="0.25">
      <c r="B13" s="3">
        <v>105</v>
      </c>
      <c r="C13" s="3" t="s">
        <v>241</v>
      </c>
      <c r="D13" s="2">
        <v>2013</v>
      </c>
      <c r="E13" s="2" t="s">
        <v>95</v>
      </c>
      <c r="F13" s="5">
        <v>10.72</v>
      </c>
      <c r="G13" s="4">
        <f>RANK(F13,$F$5:$F$24,1)</f>
        <v>7</v>
      </c>
      <c r="H13" s="5">
        <v>125</v>
      </c>
      <c r="I13" s="4">
        <f>RANK(H13,$H$5:$H$24,0)</f>
        <v>13</v>
      </c>
      <c r="J13" s="5">
        <v>7.26</v>
      </c>
      <c r="K13" s="4">
        <f>RANK(J13,$J$5:$J$17,0)</f>
        <v>8</v>
      </c>
      <c r="L13" s="5">
        <f>G13+I13+K13</f>
        <v>28</v>
      </c>
      <c r="M13" s="88">
        <f>RANK(L13,$L$5:$L$17,1)</f>
        <v>9</v>
      </c>
      <c r="O13">
        <v>9</v>
      </c>
    </row>
    <row r="14" spans="2:15" x14ac:dyDescent="0.25">
      <c r="B14" s="3">
        <v>28</v>
      </c>
      <c r="C14" s="74" t="s">
        <v>193</v>
      </c>
      <c r="D14" s="79">
        <v>2012</v>
      </c>
      <c r="E14" s="2" t="s">
        <v>106</v>
      </c>
      <c r="F14" s="5">
        <v>10.92</v>
      </c>
      <c r="G14" s="4">
        <f>RANK(F14,$F$5:$F$24,1)</f>
        <v>9</v>
      </c>
      <c r="H14" s="5">
        <v>188</v>
      </c>
      <c r="I14" s="4">
        <f>RANK(H14,$H$5:$H$24,0)</f>
        <v>8</v>
      </c>
      <c r="J14" s="5">
        <v>5.52</v>
      </c>
      <c r="K14" s="4">
        <f>RANK(J14,$J$5:$J$17,0)</f>
        <v>11</v>
      </c>
      <c r="L14" s="5">
        <f>G14+I14+K14</f>
        <v>28</v>
      </c>
      <c r="M14" s="88">
        <v>10</v>
      </c>
      <c r="O14">
        <v>10</v>
      </c>
    </row>
    <row r="15" spans="2:15" x14ac:dyDescent="0.25">
      <c r="B15" s="3">
        <v>64</v>
      </c>
      <c r="C15" s="74" t="s">
        <v>204</v>
      </c>
      <c r="D15" s="79">
        <v>2013</v>
      </c>
      <c r="E15" s="2" t="s">
        <v>95</v>
      </c>
      <c r="F15" s="5">
        <v>11.42</v>
      </c>
      <c r="G15" s="4">
        <f>RANK(F15,$F$5:$F$24,1)</f>
        <v>11</v>
      </c>
      <c r="H15" s="5">
        <v>159</v>
      </c>
      <c r="I15" s="4">
        <f>RANK(H15,$H$5:$H$24,0)</f>
        <v>11</v>
      </c>
      <c r="J15" s="5">
        <v>5.42</v>
      </c>
      <c r="K15" s="4">
        <f>RANK(J15,$J$5:$J$17,0)</f>
        <v>12</v>
      </c>
      <c r="L15" s="5">
        <f>G15+I15+K15</f>
        <v>34</v>
      </c>
      <c r="M15" s="88">
        <f>RANK(L15,$L$5:$L$17,1)</f>
        <v>11</v>
      </c>
      <c r="O15">
        <v>11</v>
      </c>
    </row>
    <row r="16" spans="2:15" x14ac:dyDescent="0.25">
      <c r="B16" s="3">
        <v>63</v>
      </c>
      <c r="C16" s="74" t="s">
        <v>203</v>
      </c>
      <c r="D16" s="79">
        <v>2013</v>
      </c>
      <c r="E16" s="2" t="s">
        <v>95</v>
      </c>
      <c r="F16" s="5">
        <v>11.6</v>
      </c>
      <c r="G16" s="4">
        <f>RANK(F16,$F$5:$F$24,1)</f>
        <v>12</v>
      </c>
      <c r="H16" s="5">
        <v>140</v>
      </c>
      <c r="I16" s="4">
        <f>RANK(H16,$H$5:$H$24,0)</f>
        <v>12</v>
      </c>
      <c r="J16" s="5">
        <v>6.1</v>
      </c>
      <c r="K16" s="4">
        <f>RANK(J16,$J$5:$J$17,0)</f>
        <v>10</v>
      </c>
      <c r="L16" s="5">
        <f>G16+I16+K16</f>
        <v>34</v>
      </c>
      <c r="M16" s="88">
        <v>12</v>
      </c>
      <c r="O16">
        <v>12</v>
      </c>
    </row>
    <row r="17" spans="2:15" x14ac:dyDescent="0.25">
      <c r="B17" s="3">
        <v>62</v>
      </c>
      <c r="C17" s="74" t="s">
        <v>202</v>
      </c>
      <c r="D17" s="79">
        <v>2013</v>
      </c>
      <c r="E17" s="2" t="s">
        <v>95</v>
      </c>
      <c r="F17" s="5">
        <v>12.22</v>
      </c>
      <c r="G17" s="4">
        <f>RANK(F17,$F$5:$F$24,1)</f>
        <v>13</v>
      </c>
      <c r="H17" s="5">
        <v>163</v>
      </c>
      <c r="I17" s="4">
        <f>RANK(H17,$H$5:$H$24,0)</f>
        <v>10</v>
      </c>
      <c r="J17" s="5">
        <v>5.14</v>
      </c>
      <c r="K17" s="4">
        <f>RANK(J17,$J$5:$J$17,0)</f>
        <v>13</v>
      </c>
      <c r="L17" s="5">
        <f>G17+I17+K17</f>
        <v>36</v>
      </c>
      <c r="M17" s="88">
        <f>RANK(L17,$L$5:$L$17,1)</f>
        <v>13</v>
      </c>
      <c r="O17">
        <v>13</v>
      </c>
    </row>
    <row r="19" spans="2:15" x14ac:dyDescent="0.25">
      <c r="B19" s="161" t="s">
        <v>325</v>
      </c>
      <c r="C19" s="161"/>
      <c r="D19" s="161"/>
      <c r="E19" s="161"/>
      <c r="F19" s="161"/>
    </row>
    <row r="20" spans="2:15" x14ac:dyDescent="0.25">
      <c r="B20" s="161"/>
      <c r="C20" s="161"/>
      <c r="D20" s="161"/>
      <c r="E20" s="161"/>
      <c r="F20" s="161"/>
    </row>
    <row r="30" spans="2:15" ht="15.75" x14ac:dyDescent="0.25">
      <c r="C30" s="42"/>
      <c r="D30" s="43"/>
    </row>
    <row r="31" spans="2:15" ht="15.75" x14ac:dyDescent="0.25">
      <c r="C31" s="42"/>
      <c r="D31" s="43"/>
    </row>
    <row r="32" spans="2:15" ht="15.75" x14ac:dyDescent="0.25">
      <c r="C32" s="40"/>
      <c r="D32" s="41"/>
    </row>
    <row r="33" spans="3:4" ht="15.75" x14ac:dyDescent="0.25">
      <c r="C33" s="42"/>
      <c r="D33" s="43"/>
    </row>
    <row r="34" spans="3:4" ht="15.75" x14ac:dyDescent="0.25">
      <c r="C34" s="40"/>
      <c r="D34" s="41"/>
    </row>
    <row r="37" spans="3:4" ht="15.75" x14ac:dyDescent="0.25">
      <c r="C37" s="40"/>
      <c r="D37" s="41"/>
    </row>
  </sheetData>
  <sortState ref="B5:M17">
    <sortCondition ref="M5:M17"/>
  </sortState>
  <mergeCells count="2">
    <mergeCell ref="B3:M3"/>
    <mergeCell ref="B19:F20"/>
  </mergeCells>
  <pageMargins left="0.61" right="0.33" top="0.78740157499999996" bottom="0.78740157499999996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2:S17"/>
  <sheetViews>
    <sheetView workbookViewId="0"/>
  </sheetViews>
  <sheetFormatPr defaultRowHeight="15" x14ac:dyDescent="0.25"/>
  <cols>
    <col min="2" max="2" width="14.42578125" bestFit="1" customWidth="1"/>
    <col min="3" max="3" width="9.140625" customWidth="1"/>
    <col min="5" max="5" width="18.85546875" bestFit="1" customWidth="1"/>
    <col min="8" max="8" width="14.28515625" customWidth="1"/>
    <col min="9" max="9" width="18" bestFit="1" customWidth="1"/>
    <col min="12" max="12" width="14.42578125" customWidth="1"/>
    <col min="13" max="16" width="10.7109375" customWidth="1"/>
    <col min="17" max="17" width="10.85546875" customWidth="1"/>
  </cols>
  <sheetData>
    <row r="2" spans="2:19" ht="15.75" thickBot="1" x14ac:dyDescent="0.3"/>
    <row r="3" spans="2:19" ht="16.5" thickBot="1" x14ac:dyDescent="0.3">
      <c r="B3" s="23" t="s">
        <v>28</v>
      </c>
      <c r="C3" s="23" t="s">
        <v>50</v>
      </c>
      <c r="D3" s="23" t="s">
        <v>51</v>
      </c>
      <c r="E3" s="23" t="s">
        <v>52</v>
      </c>
      <c r="H3" s="38" t="s">
        <v>28</v>
      </c>
      <c r="I3" s="23" t="s">
        <v>62</v>
      </c>
      <c r="L3" s="52" t="s">
        <v>28</v>
      </c>
      <c r="M3" s="53" t="s">
        <v>33</v>
      </c>
      <c r="N3" s="53" t="s">
        <v>4</v>
      </c>
      <c r="O3" s="54" t="s">
        <v>6</v>
      </c>
      <c r="P3" s="55" t="s">
        <v>80</v>
      </c>
    </row>
    <row r="4" spans="2:19" x14ac:dyDescent="0.25">
      <c r="B4" s="24" t="s">
        <v>49</v>
      </c>
      <c r="C4" s="28">
        <v>18</v>
      </c>
      <c r="D4" s="29">
        <v>13</v>
      </c>
      <c r="E4" s="28">
        <f>C4+D4</f>
        <v>31</v>
      </c>
      <c r="H4" s="24" t="s">
        <v>49</v>
      </c>
      <c r="I4" s="39" t="s">
        <v>70</v>
      </c>
      <c r="L4" s="50" t="s">
        <v>49</v>
      </c>
      <c r="M4" s="5" t="s">
        <v>5</v>
      </c>
      <c r="N4" s="5" t="s">
        <v>82</v>
      </c>
      <c r="O4" s="5" t="s">
        <v>82</v>
      </c>
      <c r="P4" s="57" t="s">
        <v>84</v>
      </c>
      <c r="S4" t="s">
        <v>81</v>
      </c>
    </row>
    <row r="5" spans="2:19" x14ac:dyDescent="0.25">
      <c r="B5" s="25" t="s">
        <v>53</v>
      </c>
      <c r="C5" s="30">
        <v>14</v>
      </c>
      <c r="D5" s="31">
        <v>16</v>
      </c>
      <c r="E5" s="30">
        <f t="shared" ref="E5:E12" si="0">C5+D5</f>
        <v>30</v>
      </c>
      <c r="H5" s="25" t="s">
        <v>53</v>
      </c>
      <c r="I5" s="21" t="s">
        <v>69</v>
      </c>
      <c r="L5" s="51" t="s">
        <v>53</v>
      </c>
      <c r="M5" s="10" t="s">
        <v>5</v>
      </c>
      <c r="N5" s="10" t="s">
        <v>82</v>
      </c>
      <c r="O5" s="10" t="s">
        <v>82</v>
      </c>
      <c r="P5" s="58" t="s">
        <v>84</v>
      </c>
    </row>
    <row r="6" spans="2:19" x14ac:dyDescent="0.25">
      <c r="B6" s="26" t="s">
        <v>54</v>
      </c>
      <c r="C6" s="32">
        <v>19</v>
      </c>
      <c r="D6" s="33">
        <v>26</v>
      </c>
      <c r="E6" s="32">
        <f t="shared" si="0"/>
        <v>45</v>
      </c>
      <c r="H6" s="26" t="s">
        <v>54</v>
      </c>
      <c r="I6" s="19" t="s">
        <v>68</v>
      </c>
      <c r="L6" s="48" t="s">
        <v>54</v>
      </c>
      <c r="M6" s="2" t="s">
        <v>38</v>
      </c>
      <c r="N6" s="2" t="s">
        <v>82</v>
      </c>
      <c r="O6" s="2" t="s">
        <v>82</v>
      </c>
      <c r="P6" s="59" t="s">
        <v>84</v>
      </c>
    </row>
    <row r="7" spans="2:19" x14ac:dyDescent="0.25">
      <c r="B7" s="25" t="s">
        <v>55</v>
      </c>
      <c r="C7" s="30">
        <v>7</v>
      </c>
      <c r="D7" s="31">
        <v>21</v>
      </c>
      <c r="E7" s="30">
        <f t="shared" si="0"/>
        <v>28</v>
      </c>
      <c r="H7" s="25" t="s">
        <v>55</v>
      </c>
      <c r="I7" s="21" t="s">
        <v>67</v>
      </c>
      <c r="L7" s="51" t="s">
        <v>55</v>
      </c>
      <c r="M7" s="10" t="s">
        <v>38</v>
      </c>
      <c r="N7" s="10" t="s">
        <v>83</v>
      </c>
      <c r="O7" s="65" t="s">
        <v>84</v>
      </c>
      <c r="P7" s="10" t="s">
        <v>83</v>
      </c>
    </row>
    <row r="8" spans="2:19" x14ac:dyDescent="0.25">
      <c r="B8" s="26" t="s">
        <v>56</v>
      </c>
      <c r="C8" s="32">
        <v>5</v>
      </c>
      <c r="D8" s="33">
        <v>4</v>
      </c>
      <c r="E8" s="32">
        <f t="shared" si="0"/>
        <v>9</v>
      </c>
      <c r="H8" s="26" t="s">
        <v>56</v>
      </c>
      <c r="I8" s="19" t="s">
        <v>66</v>
      </c>
      <c r="L8" s="48" t="s">
        <v>56</v>
      </c>
      <c r="M8" s="2" t="s">
        <v>38</v>
      </c>
      <c r="N8" s="2" t="s">
        <v>83</v>
      </c>
      <c r="O8" s="2" t="s">
        <v>84</v>
      </c>
      <c r="P8" s="59" t="s">
        <v>83</v>
      </c>
    </row>
    <row r="9" spans="2:19" x14ac:dyDescent="0.25">
      <c r="B9" s="25" t="s">
        <v>57</v>
      </c>
      <c r="C9" s="30">
        <v>1</v>
      </c>
      <c r="D9" s="31">
        <v>2</v>
      </c>
      <c r="E9" s="30">
        <f t="shared" si="0"/>
        <v>3</v>
      </c>
      <c r="H9" s="25" t="s">
        <v>57</v>
      </c>
      <c r="I9" s="21" t="s">
        <v>65</v>
      </c>
      <c r="L9" s="51" t="s">
        <v>57</v>
      </c>
      <c r="M9" s="10" t="s">
        <v>39</v>
      </c>
      <c r="N9" s="10" t="s">
        <v>83</v>
      </c>
      <c r="O9" s="10" t="s">
        <v>84</v>
      </c>
      <c r="P9" s="58" t="s">
        <v>83</v>
      </c>
    </row>
    <row r="10" spans="2:19" x14ac:dyDescent="0.25">
      <c r="B10" s="26" t="s">
        <v>58</v>
      </c>
      <c r="C10" s="32">
        <v>0</v>
      </c>
      <c r="D10" s="33">
        <v>0</v>
      </c>
      <c r="E10" s="32">
        <f t="shared" si="0"/>
        <v>0</v>
      </c>
      <c r="H10" s="26" t="s">
        <v>58</v>
      </c>
      <c r="I10" s="19" t="s">
        <v>64</v>
      </c>
      <c r="L10" s="48" t="s">
        <v>58</v>
      </c>
      <c r="M10" s="2" t="s">
        <v>39</v>
      </c>
      <c r="N10" s="2" t="s">
        <v>83</v>
      </c>
      <c r="O10" s="2" t="s">
        <v>84</v>
      </c>
      <c r="P10" s="59" t="s">
        <v>83</v>
      </c>
    </row>
    <row r="11" spans="2:19" x14ac:dyDescent="0.25">
      <c r="B11" s="25" t="s">
        <v>59</v>
      </c>
      <c r="C11" s="30">
        <v>3</v>
      </c>
      <c r="D11" s="31">
        <v>0</v>
      </c>
      <c r="E11" s="30">
        <f t="shared" si="0"/>
        <v>3</v>
      </c>
      <c r="H11" s="25" t="s">
        <v>59</v>
      </c>
      <c r="I11" s="21" t="s">
        <v>63</v>
      </c>
      <c r="L11" s="51" t="s">
        <v>59</v>
      </c>
      <c r="M11" s="10" t="s">
        <v>39</v>
      </c>
      <c r="N11" s="10" t="s">
        <v>83</v>
      </c>
      <c r="O11" s="10" t="s">
        <v>84</v>
      </c>
      <c r="P11" s="58" t="s">
        <v>83</v>
      </c>
    </row>
    <row r="12" spans="2:19" ht="15.75" thickBot="1" x14ac:dyDescent="0.3">
      <c r="B12" s="27" t="s">
        <v>60</v>
      </c>
      <c r="C12" s="34">
        <v>2</v>
      </c>
      <c r="D12" s="35">
        <v>3</v>
      </c>
      <c r="E12" s="34">
        <f t="shared" si="0"/>
        <v>5</v>
      </c>
      <c r="H12" s="27" t="s">
        <v>60</v>
      </c>
      <c r="I12" s="20"/>
      <c r="L12" s="49" t="s">
        <v>60</v>
      </c>
      <c r="M12" s="56" t="s">
        <v>38</v>
      </c>
      <c r="N12" s="56" t="s">
        <v>82</v>
      </c>
      <c r="O12" s="56" t="s">
        <v>82</v>
      </c>
      <c r="P12" s="60" t="s">
        <v>84</v>
      </c>
      <c r="Q12" s="66" t="s">
        <v>7</v>
      </c>
    </row>
    <row r="13" spans="2:19" ht="16.5" thickBot="1" x14ac:dyDescent="0.3">
      <c r="B13" s="22" t="s">
        <v>61</v>
      </c>
      <c r="C13" s="36">
        <f>SUM(C4:C12)</f>
        <v>69</v>
      </c>
      <c r="D13" s="36">
        <f>SUM(D4:D12)</f>
        <v>85</v>
      </c>
      <c r="E13" s="37">
        <f>SUM(E4:E12)</f>
        <v>154</v>
      </c>
    </row>
    <row r="14" spans="2:19" ht="15.75" thickBot="1" x14ac:dyDescent="0.3"/>
    <row r="15" spans="2:19" ht="15.75" thickBot="1" x14ac:dyDescent="0.3">
      <c r="B15" s="209" t="s">
        <v>85</v>
      </c>
      <c r="C15" s="209"/>
    </row>
    <row r="16" spans="2:19" x14ac:dyDescent="0.25">
      <c r="B16" s="61" t="s">
        <v>86</v>
      </c>
      <c r="C16" s="62" t="s">
        <v>87</v>
      </c>
    </row>
    <row r="17" spans="2:3" ht="15.75" thickBot="1" x14ac:dyDescent="0.3">
      <c r="B17" s="121">
        <v>1</v>
      </c>
      <c r="C17" s="122">
        <v>160</v>
      </c>
    </row>
  </sheetData>
  <mergeCells count="1">
    <mergeCell ref="B15:C1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2:F127"/>
  <sheetViews>
    <sheetView zoomScaleNormal="100" workbookViewId="0"/>
  </sheetViews>
  <sheetFormatPr defaultRowHeight="15" x14ac:dyDescent="0.25"/>
  <cols>
    <col min="2" max="2" width="25.42578125" customWidth="1"/>
    <col min="3" max="3" width="8.140625" customWidth="1"/>
    <col min="4" max="4" width="20.140625" customWidth="1"/>
    <col min="5" max="5" width="12.7109375" customWidth="1"/>
    <col min="6" max="6" width="20" customWidth="1"/>
  </cols>
  <sheetData>
    <row r="2" spans="2:6" ht="17.25" customHeight="1" thickBot="1" x14ac:dyDescent="0.3"/>
    <row r="3" spans="2:6" ht="24" customHeight="1" thickBot="1" x14ac:dyDescent="0.3">
      <c r="B3" s="210" t="s">
        <v>128</v>
      </c>
      <c r="C3" s="210"/>
      <c r="D3" s="210"/>
      <c r="E3" s="210"/>
      <c r="F3" s="210"/>
    </row>
    <row r="4" spans="2:6" ht="20.25" customHeight="1" thickBot="1" x14ac:dyDescent="0.3">
      <c r="B4" s="71" t="s">
        <v>0</v>
      </c>
      <c r="C4" s="73" t="s">
        <v>1</v>
      </c>
      <c r="D4" s="73" t="s">
        <v>28</v>
      </c>
      <c r="E4" s="73" t="s">
        <v>37</v>
      </c>
      <c r="F4" s="73" t="s">
        <v>242</v>
      </c>
    </row>
    <row r="5" spans="2:6" ht="18" customHeight="1" x14ac:dyDescent="0.25">
      <c r="B5" s="119"/>
      <c r="C5" s="107"/>
      <c r="D5" s="107"/>
      <c r="E5" s="107"/>
      <c r="F5" s="125"/>
    </row>
    <row r="6" spans="2:6" ht="18" customHeight="1" x14ac:dyDescent="0.25">
      <c r="B6" s="51"/>
      <c r="C6" s="10"/>
      <c r="D6" s="10"/>
      <c r="E6" s="10"/>
      <c r="F6" s="58"/>
    </row>
    <row r="7" spans="2:6" ht="18" customHeight="1" x14ac:dyDescent="0.25">
      <c r="B7" s="116"/>
      <c r="C7" s="2"/>
      <c r="D7" s="2"/>
      <c r="E7" s="2"/>
      <c r="F7" s="59"/>
    </row>
    <row r="8" spans="2:6" ht="18" customHeight="1" x14ac:dyDescent="0.25">
      <c r="B8" s="126"/>
      <c r="C8" s="127"/>
      <c r="D8" s="10"/>
      <c r="E8" s="10"/>
      <c r="F8" s="58"/>
    </row>
    <row r="9" spans="2:6" ht="18" customHeight="1" x14ac:dyDescent="0.25">
      <c r="B9" s="48"/>
      <c r="C9" s="2"/>
      <c r="D9" s="2"/>
      <c r="E9" s="2"/>
      <c r="F9" s="124"/>
    </row>
    <row r="10" spans="2:6" ht="18" customHeight="1" x14ac:dyDescent="0.25">
      <c r="B10" s="51"/>
      <c r="C10" s="10"/>
      <c r="D10" s="10"/>
      <c r="E10" s="10"/>
      <c r="F10" s="58"/>
    </row>
    <row r="11" spans="2:6" ht="18" customHeight="1" x14ac:dyDescent="0.25">
      <c r="B11" s="117"/>
      <c r="C11" s="2"/>
      <c r="D11" s="2"/>
      <c r="E11" s="2"/>
      <c r="F11" s="59"/>
    </row>
    <row r="12" spans="2:6" ht="18" customHeight="1" x14ac:dyDescent="0.25">
      <c r="B12" s="126"/>
      <c r="C12" s="10"/>
      <c r="D12" s="10"/>
      <c r="E12" s="10"/>
      <c r="F12" s="58"/>
    </row>
    <row r="13" spans="2:6" ht="18" customHeight="1" x14ac:dyDescent="0.25">
      <c r="B13" s="48"/>
      <c r="C13" s="2"/>
      <c r="D13" s="2"/>
      <c r="E13" s="2"/>
      <c r="F13" s="59"/>
    </row>
    <row r="14" spans="2:6" ht="18" customHeight="1" x14ac:dyDescent="0.25">
      <c r="B14" s="51"/>
      <c r="C14" s="10"/>
      <c r="D14" s="10"/>
      <c r="E14" s="10"/>
      <c r="F14" s="58"/>
    </row>
    <row r="15" spans="2:6" ht="18" customHeight="1" x14ac:dyDescent="0.25">
      <c r="B15" s="48"/>
      <c r="C15" s="2"/>
      <c r="D15" s="2"/>
      <c r="E15" s="2"/>
      <c r="F15" s="59"/>
    </row>
    <row r="16" spans="2:6" ht="18" customHeight="1" x14ac:dyDescent="0.25">
      <c r="B16" s="51"/>
      <c r="C16" s="10"/>
      <c r="D16" s="10"/>
      <c r="E16" s="10"/>
      <c r="F16" s="58"/>
    </row>
    <row r="17" spans="2:6" ht="18" customHeight="1" x14ac:dyDescent="0.25">
      <c r="B17" s="116"/>
      <c r="C17" s="2"/>
      <c r="D17" s="2"/>
      <c r="E17" s="2"/>
      <c r="F17" s="59"/>
    </row>
    <row r="18" spans="2:6" ht="18" customHeight="1" x14ac:dyDescent="0.25">
      <c r="B18" s="51"/>
      <c r="C18" s="10"/>
      <c r="D18" s="10"/>
      <c r="E18" s="10"/>
      <c r="F18" s="58"/>
    </row>
    <row r="19" spans="2:6" ht="18" customHeight="1" x14ac:dyDescent="0.25">
      <c r="B19" s="116"/>
      <c r="C19" s="79"/>
      <c r="D19" s="2"/>
      <c r="E19" s="2"/>
      <c r="F19" s="59"/>
    </row>
    <row r="20" spans="2:6" ht="18" customHeight="1" x14ac:dyDescent="0.25">
      <c r="B20" s="126"/>
      <c r="C20" s="127"/>
      <c r="D20" s="10"/>
      <c r="E20" s="10"/>
      <c r="F20" s="58"/>
    </row>
    <row r="21" spans="2:6" ht="18" customHeight="1" x14ac:dyDescent="0.25">
      <c r="B21" s="48"/>
      <c r="C21" s="2"/>
      <c r="D21" s="2"/>
      <c r="E21" s="2"/>
      <c r="F21" s="59"/>
    </row>
    <row r="22" spans="2:6" ht="18" customHeight="1" x14ac:dyDescent="0.25">
      <c r="B22" s="51"/>
      <c r="C22" s="10"/>
      <c r="D22" s="10"/>
      <c r="E22" s="10"/>
      <c r="F22" s="58"/>
    </row>
    <row r="23" spans="2:6" ht="18" customHeight="1" x14ac:dyDescent="0.25">
      <c r="B23" s="48"/>
      <c r="C23" s="2"/>
      <c r="D23" s="2"/>
      <c r="E23" s="2"/>
      <c r="F23" s="59"/>
    </row>
    <row r="24" spans="2:6" ht="18" customHeight="1" x14ac:dyDescent="0.25">
      <c r="B24" s="51"/>
      <c r="C24" s="10"/>
      <c r="D24" s="10"/>
      <c r="E24" s="10"/>
      <c r="F24" s="58"/>
    </row>
    <row r="25" spans="2:6" ht="18" customHeight="1" x14ac:dyDescent="0.25">
      <c r="B25" s="116"/>
      <c r="C25" s="2"/>
      <c r="D25" s="2"/>
      <c r="E25" s="2"/>
      <c r="F25" s="59"/>
    </row>
    <row r="26" spans="2:6" ht="18" customHeight="1" x14ac:dyDescent="0.25">
      <c r="B26" s="51"/>
      <c r="C26" s="10"/>
      <c r="D26" s="10"/>
      <c r="E26" s="10"/>
      <c r="F26" s="58"/>
    </row>
    <row r="27" spans="2:6" ht="18" customHeight="1" x14ac:dyDescent="0.25">
      <c r="B27" s="48"/>
      <c r="C27" s="2"/>
      <c r="D27" s="2"/>
      <c r="E27" s="2"/>
      <c r="F27" s="59"/>
    </row>
    <row r="28" spans="2:6" ht="18" customHeight="1" x14ac:dyDescent="0.25">
      <c r="B28" s="126"/>
      <c r="C28" s="127"/>
      <c r="D28" s="10"/>
      <c r="E28" s="10"/>
      <c r="F28" s="58"/>
    </row>
    <row r="29" spans="2:6" ht="18" customHeight="1" x14ac:dyDescent="0.25">
      <c r="B29" s="116"/>
      <c r="C29" s="2"/>
      <c r="D29" s="2"/>
      <c r="E29" s="2"/>
      <c r="F29" s="59"/>
    </row>
    <row r="30" spans="2:6" ht="18" customHeight="1" x14ac:dyDescent="0.25">
      <c r="B30" s="51"/>
      <c r="C30" s="10"/>
      <c r="D30" s="10"/>
      <c r="E30" s="10"/>
      <c r="F30" s="58"/>
    </row>
    <row r="31" spans="2:6" ht="18" customHeight="1" x14ac:dyDescent="0.25">
      <c r="B31" s="116"/>
      <c r="C31" s="2"/>
      <c r="D31" s="2"/>
      <c r="E31" s="2"/>
      <c r="F31" s="59"/>
    </row>
    <row r="32" spans="2:6" ht="18" customHeight="1" x14ac:dyDescent="0.25">
      <c r="B32" s="51"/>
      <c r="C32" s="10"/>
      <c r="D32" s="10"/>
      <c r="E32" s="10"/>
      <c r="F32" s="58"/>
    </row>
    <row r="33" spans="2:6" ht="18" customHeight="1" x14ac:dyDescent="0.25">
      <c r="B33" s="116"/>
      <c r="C33" s="2"/>
      <c r="D33" s="2"/>
      <c r="E33" s="2"/>
      <c r="F33" s="124"/>
    </row>
    <row r="34" spans="2:6" ht="18" customHeight="1" x14ac:dyDescent="0.25">
      <c r="B34" s="51"/>
      <c r="C34" s="10"/>
      <c r="D34" s="10"/>
      <c r="E34" s="10"/>
      <c r="F34" s="58"/>
    </row>
    <row r="35" spans="2:6" ht="18" customHeight="1" x14ac:dyDescent="0.25">
      <c r="B35" s="117"/>
      <c r="C35" s="13"/>
      <c r="D35" s="2"/>
      <c r="E35" s="2"/>
      <c r="F35" s="59"/>
    </row>
    <row r="36" spans="2:6" ht="18" customHeight="1" x14ac:dyDescent="0.25">
      <c r="B36" s="126"/>
      <c r="C36" s="127"/>
      <c r="D36" s="10"/>
      <c r="E36" s="10"/>
      <c r="F36" s="58"/>
    </row>
    <row r="37" spans="2:6" ht="18" customHeight="1" x14ac:dyDescent="0.25">
      <c r="B37" s="48"/>
      <c r="C37" s="2"/>
      <c r="D37" s="2"/>
      <c r="E37" s="2"/>
      <c r="F37" s="59"/>
    </row>
    <row r="38" spans="2:6" ht="18" customHeight="1" x14ac:dyDescent="0.25">
      <c r="B38" s="126"/>
      <c r="C38" s="10"/>
      <c r="D38" s="10"/>
      <c r="E38" s="10"/>
      <c r="F38" s="58"/>
    </row>
    <row r="39" spans="2:6" ht="18" customHeight="1" x14ac:dyDescent="0.25">
      <c r="B39" s="48"/>
      <c r="C39" s="2"/>
      <c r="D39" s="2"/>
      <c r="E39" s="2"/>
      <c r="F39" s="59"/>
    </row>
    <row r="40" spans="2:6" ht="18" customHeight="1" x14ac:dyDescent="0.25">
      <c r="B40" s="126"/>
      <c r="C40" s="10"/>
      <c r="D40" s="10"/>
      <c r="E40" s="10"/>
      <c r="F40" s="58"/>
    </row>
    <row r="41" spans="2:6" ht="18" customHeight="1" x14ac:dyDescent="0.25">
      <c r="B41" s="48"/>
      <c r="C41" s="2"/>
      <c r="D41" s="2"/>
      <c r="E41" s="2"/>
      <c r="F41" s="59"/>
    </row>
    <row r="42" spans="2:6" ht="18" customHeight="1" x14ac:dyDescent="0.25">
      <c r="B42" s="51"/>
      <c r="C42" s="10"/>
      <c r="D42" s="10"/>
      <c r="E42" s="10"/>
      <c r="F42" s="58"/>
    </row>
    <row r="43" spans="2:6" ht="18" customHeight="1" x14ac:dyDescent="0.25">
      <c r="B43" s="48"/>
      <c r="C43" s="2"/>
      <c r="D43" s="2"/>
      <c r="E43" s="2"/>
      <c r="F43" s="59"/>
    </row>
    <row r="44" spans="2:6" ht="18" customHeight="1" x14ac:dyDescent="0.25">
      <c r="B44" s="51"/>
      <c r="C44" s="10"/>
      <c r="D44" s="10"/>
      <c r="E44" s="10"/>
      <c r="F44" s="58"/>
    </row>
    <row r="45" spans="2:6" ht="18" customHeight="1" x14ac:dyDescent="0.25">
      <c r="B45" s="48"/>
      <c r="C45" s="2"/>
      <c r="D45" s="2"/>
      <c r="E45" s="2"/>
      <c r="F45" s="59"/>
    </row>
    <row r="46" spans="2:6" ht="18" customHeight="1" x14ac:dyDescent="0.25">
      <c r="B46" s="126"/>
      <c r="C46" s="10"/>
      <c r="D46" s="10"/>
      <c r="E46" s="10"/>
      <c r="F46" s="58"/>
    </row>
    <row r="47" spans="2:6" ht="18" customHeight="1" x14ac:dyDescent="0.25">
      <c r="B47" s="117"/>
      <c r="C47" s="13"/>
      <c r="D47" s="2"/>
      <c r="E47" s="2"/>
      <c r="F47" s="59"/>
    </row>
    <row r="48" spans="2:6" ht="18" customHeight="1" x14ac:dyDescent="0.25">
      <c r="B48" s="126"/>
      <c r="C48" s="10"/>
      <c r="D48" s="10"/>
      <c r="E48" s="10"/>
      <c r="F48" s="58"/>
    </row>
    <row r="49" spans="2:6" ht="18" customHeight="1" x14ac:dyDescent="0.25">
      <c r="B49" s="48"/>
      <c r="C49" s="2"/>
      <c r="D49" s="2"/>
      <c r="E49" s="2"/>
      <c r="F49" s="59"/>
    </row>
    <row r="50" spans="2:6" ht="18" customHeight="1" x14ac:dyDescent="0.25">
      <c r="B50" s="126"/>
      <c r="C50" s="127"/>
      <c r="D50" s="10"/>
      <c r="E50" s="10"/>
      <c r="F50" s="129"/>
    </row>
    <row r="51" spans="2:6" ht="18" customHeight="1" x14ac:dyDescent="0.25">
      <c r="B51" s="116"/>
      <c r="C51" s="2"/>
      <c r="D51" s="2"/>
      <c r="E51" s="2"/>
      <c r="F51" s="59"/>
    </row>
    <row r="52" spans="2:6" ht="18" customHeight="1" x14ac:dyDescent="0.25">
      <c r="B52" s="51"/>
      <c r="C52" s="10"/>
      <c r="D52" s="10"/>
      <c r="E52" s="10"/>
      <c r="F52" s="58"/>
    </row>
    <row r="53" spans="2:6" ht="18" customHeight="1" x14ac:dyDescent="0.25">
      <c r="B53" s="116"/>
      <c r="C53" s="79"/>
      <c r="D53" s="2"/>
      <c r="E53" s="2"/>
      <c r="F53" s="59"/>
    </row>
    <row r="54" spans="2:6" ht="18" customHeight="1" x14ac:dyDescent="0.25">
      <c r="B54" s="51"/>
      <c r="C54" s="10"/>
      <c r="D54" s="10"/>
      <c r="E54" s="10"/>
      <c r="F54" s="58"/>
    </row>
    <row r="55" spans="2:6" ht="18" customHeight="1" x14ac:dyDescent="0.25">
      <c r="B55" s="48"/>
      <c r="C55" s="2"/>
      <c r="D55" s="2"/>
      <c r="E55" s="2"/>
      <c r="F55" s="59"/>
    </row>
    <row r="56" spans="2:6" ht="18" customHeight="1" x14ac:dyDescent="0.25">
      <c r="B56" s="51"/>
      <c r="C56" s="10"/>
      <c r="D56" s="10"/>
      <c r="E56" s="10"/>
      <c r="F56" s="58"/>
    </row>
    <row r="57" spans="2:6" ht="18" customHeight="1" x14ac:dyDescent="0.25">
      <c r="B57" s="48"/>
      <c r="C57" s="2"/>
      <c r="D57" s="2"/>
      <c r="E57" s="2"/>
      <c r="F57" s="59"/>
    </row>
    <row r="58" spans="2:6" ht="18" customHeight="1" x14ac:dyDescent="0.25">
      <c r="B58" s="126"/>
      <c r="C58" s="10"/>
      <c r="D58" s="10"/>
      <c r="E58" s="10"/>
      <c r="F58" s="58"/>
    </row>
    <row r="59" spans="2:6" ht="18" customHeight="1" x14ac:dyDescent="0.25">
      <c r="B59" s="116"/>
      <c r="C59" s="2"/>
      <c r="D59" s="2"/>
      <c r="E59" s="2"/>
      <c r="F59" s="59"/>
    </row>
    <row r="60" spans="2:6" ht="18" customHeight="1" x14ac:dyDescent="0.25">
      <c r="B60" s="126"/>
      <c r="C60" s="10"/>
      <c r="D60" s="10"/>
      <c r="E60" s="10"/>
      <c r="F60" s="58"/>
    </row>
    <row r="61" spans="2:6" ht="18" customHeight="1" x14ac:dyDescent="0.25">
      <c r="B61" s="48"/>
      <c r="C61" s="2"/>
      <c r="D61" s="2"/>
      <c r="E61" s="2"/>
      <c r="F61" s="124"/>
    </row>
    <row r="62" spans="2:6" ht="18" customHeight="1" x14ac:dyDescent="0.25">
      <c r="B62" s="51"/>
      <c r="C62" s="10"/>
      <c r="D62" s="10"/>
      <c r="E62" s="10"/>
      <c r="F62" s="58"/>
    </row>
    <row r="63" spans="2:6" ht="18" customHeight="1" x14ac:dyDescent="0.25">
      <c r="B63" s="48"/>
      <c r="C63" s="2"/>
      <c r="D63" s="2"/>
      <c r="E63" s="2"/>
      <c r="F63" s="59"/>
    </row>
    <row r="64" spans="2:6" ht="18" customHeight="1" x14ac:dyDescent="0.25">
      <c r="B64" s="51"/>
      <c r="C64" s="10"/>
      <c r="D64" s="10"/>
      <c r="E64" s="10"/>
      <c r="F64" s="58"/>
    </row>
    <row r="65" spans="2:6" ht="18" customHeight="1" x14ac:dyDescent="0.25">
      <c r="B65" s="48"/>
      <c r="C65" s="2"/>
      <c r="D65" s="2"/>
      <c r="E65" s="2"/>
      <c r="F65" s="59"/>
    </row>
    <row r="66" spans="2:6" ht="18" customHeight="1" x14ac:dyDescent="0.25">
      <c r="B66" s="126"/>
      <c r="C66" s="10"/>
      <c r="D66" s="10"/>
      <c r="E66" s="10"/>
      <c r="F66" s="58"/>
    </row>
    <row r="67" spans="2:6" ht="18" customHeight="1" x14ac:dyDescent="0.25">
      <c r="B67" s="116"/>
      <c r="C67" s="2"/>
      <c r="D67" s="2"/>
      <c r="E67" s="2"/>
      <c r="F67" s="59"/>
    </row>
    <row r="68" spans="2:6" ht="18" customHeight="1" x14ac:dyDescent="0.25">
      <c r="B68" s="51"/>
      <c r="C68" s="10"/>
      <c r="D68" s="10"/>
      <c r="E68" s="10"/>
      <c r="F68" s="58"/>
    </row>
    <row r="69" spans="2:6" ht="18" customHeight="1" x14ac:dyDescent="0.25">
      <c r="B69" s="48"/>
      <c r="C69" s="2"/>
      <c r="D69" s="2"/>
      <c r="E69" s="2"/>
      <c r="F69" s="59"/>
    </row>
    <row r="70" spans="2:6" ht="18" customHeight="1" x14ac:dyDescent="0.25">
      <c r="B70" s="126"/>
      <c r="C70" s="127"/>
      <c r="D70" s="10"/>
      <c r="E70" s="10"/>
      <c r="F70" s="58"/>
    </row>
    <row r="71" spans="2:6" ht="18" customHeight="1" x14ac:dyDescent="0.25">
      <c r="B71" s="116"/>
      <c r="C71" s="2"/>
      <c r="D71" s="2"/>
      <c r="E71" s="2"/>
      <c r="F71" s="59"/>
    </row>
    <row r="72" spans="2:6" ht="18" customHeight="1" x14ac:dyDescent="0.25">
      <c r="B72" s="126"/>
      <c r="C72" s="10"/>
      <c r="D72" s="10"/>
      <c r="E72" s="10"/>
      <c r="F72" s="58"/>
    </row>
    <row r="73" spans="2:6" ht="18" customHeight="1" x14ac:dyDescent="0.25">
      <c r="B73" s="116"/>
      <c r="C73" s="2"/>
      <c r="D73" s="2"/>
      <c r="E73" s="2"/>
      <c r="F73" s="59"/>
    </row>
    <row r="74" spans="2:6" ht="18" customHeight="1" x14ac:dyDescent="0.25">
      <c r="B74" s="51"/>
      <c r="C74" s="10"/>
      <c r="D74" s="10"/>
      <c r="E74" s="10"/>
      <c r="F74" s="58"/>
    </row>
    <row r="75" spans="2:6" ht="18" customHeight="1" x14ac:dyDescent="0.25">
      <c r="B75" s="48"/>
      <c r="C75" s="2"/>
      <c r="D75" s="2"/>
      <c r="E75" s="2"/>
      <c r="F75" s="59"/>
    </row>
    <row r="76" spans="2:6" ht="18" customHeight="1" x14ac:dyDescent="0.25">
      <c r="B76" s="128"/>
      <c r="C76" s="10"/>
      <c r="D76" s="10"/>
      <c r="E76" s="10"/>
      <c r="F76" s="58"/>
    </row>
    <row r="77" spans="2:6" ht="18" customHeight="1" x14ac:dyDescent="0.25">
      <c r="B77" s="116"/>
      <c r="C77" s="2"/>
      <c r="D77" s="2"/>
      <c r="E77" s="2"/>
      <c r="F77" s="59"/>
    </row>
    <row r="78" spans="2:6" ht="18" customHeight="1" x14ac:dyDescent="0.25">
      <c r="B78" s="51"/>
      <c r="C78" s="10"/>
      <c r="D78" s="10"/>
      <c r="E78" s="10"/>
      <c r="F78" s="58"/>
    </row>
    <row r="79" spans="2:6" ht="18" customHeight="1" x14ac:dyDescent="0.25">
      <c r="B79" s="117"/>
      <c r="C79" s="13"/>
      <c r="D79" s="2"/>
      <c r="E79" s="2"/>
      <c r="F79" s="124"/>
    </row>
    <row r="80" spans="2:6" ht="18" customHeight="1" x14ac:dyDescent="0.25">
      <c r="B80" s="126"/>
      <c r="C80" s="127"/>
      <c r="D80" s="10"/>
      <c r="E80" s="10"/>
      <c r="F80" s="58"/>
    </row>
    <row r="81" spans="2:6" ht="18" customHeight="1" x14ac:dyDescent="0.25">
      <c r="B81" s="48"/>
      <c r="C81" s="2"/>
      <c r="D81" s="2"/>
      <c r="E81" s="2"/>
      <c r="F81" s="59"/>
    </row>
    <row r="82" spans="2:6" ht="18" customHeight="1" x14ac:dyDescent="0.25">
      <c r="B82" s="126"/>
      <c r="C82" s="10"/>
      <c r="D82" s="10"/>
      <c r="E82" s="10"/>
      <c r="F82" s="58"/>
    </row>
    <row r="83" spans="2:6" ht="18" customHeight="1" x14ac:dyDescent="0.25">
      <c r="B83" s="48"/>
      <c r="C83" s="2"/>
      <c r="D83" s="2"/>
      <c r="E83" s="2"/>
      <c r="F83" s="59"/>
    </row>
    <row r="84" spans="2:6" ht="18" customHeight="1" x14ac:dyDescent="0.25">
      <c r="B84" s="51"/>
      <c r="C84" s="10"/>
      <c r="D84" s="10"/>
      <c r="E84" s="10"/>
      <c r="F84" s="58"/>
    </row>
    <row r="85" spans="2:6" ht="18" customHeight="1" x14ac:dyDescent="0.25">
      <c r="B85" s="116"/>
      <c r="C85" s="2"/>
      <c r="D85" s="2"/>
      <c r="E85" s="2"/>
      <c r="F85" s="124"/>
    </row>
    <row r="86" spans="2:6" ht="18" customHeight="1" x14ac:dyDescent="0.25">
      <c r="B86" s="126"/>
      <c r="C86" s="10"/>
      <c r="D86" s="10"/>
      <c r="E86" s="10"/>
      <c r="F86" s="58"/>
    </row>
    <row r="87" spans="2:6" ht="18" customHeight="1" x14ac:dyDescent="0.25">
      <c r="B87" s="116"/>
      <c r="C87" s="2"/>
      <c r="D87" s="2"/>
      <c r="E87" s="2"/>
      <c r="F87" s="59"/>
    </row>
    <row r="88" spans="2:6" ht="18" customHeight="1" x14ac:dyDescent="0.25">
      <c r="B88" s="51"/>
      <c r="C88" s="10"/>
      <c r="D88" s="10"/>
      <c r="E88" s="10"/>
      <c r="F88" s="58"/>
    </row>
    <row r="89" spans="2:6" ht="18" customHeight="1" x14ac:dyDescent="0.25">
      <c r="B89" s="48"/>
      <c r="C89" s="2"/>
      <c r="D89" s="2"/>
      <c r="E89" s="2"/>
      <c r="F89" s="59"/>
    </row>
    <row r="90" spans="2:6" ht="18" customHeight="1" x14ac:dyDescent="0.25">
      <c r="B90" s="126"/>
      <c r="C90" s="10"/>
      <c r="D90" s="10"/>
      <c r="E90" s="10"/>
      <c r="F90" s="58"/>
    </row>
    <row r="91" spans="2:6" ht="18" customHeight="1" x14ac:dyDescent="0.25">
      <c r="B91" s="116"/>
      <c r="C91" s="79"/>
      <c r="D91" s="2"/>
      <c r="E91" s="2"/>
      <c r="F91" s="59"/>
    </row>
    <row r="92" spans="2:6" ht="18" customHeight="1" x14ac:dyDescent="0.25">
      <c r="B92" s="51"/>
      <c r="C92" s="10"/>
      <c r="D92" s="10"/>
      <c r="E92" s="10"/>
      <c r="F92" s="58"/>
    </row>
    <row r="93" spans="2:6" ht="18" customHeight="1" x14ac:dyDescent="0.25">
      <c r="B93" s="116"/>
      <c r="C93" s="2"/>
      <c r="D93" s="2"/>
      <c r="E93" s="2"/>
      <c r="F93" s="59"/>
    </row>
    <row r="94" spans="2:6" ht="18" customHeight="1" x14ac:dyDescent="0.25">
      <c r="B94" s="126"/>
      <c r="C94" s="10"/>
      <c r="D94" s="10"/>
      <c r="E94" s="10"/>
      <c r="F94" s="58"/>
    </row>
    <row r="95" spans="2:6" ht="18" customHeight="1" x14ac:dyDescent="0.25">
      <c r="B95" s="116"/>
      <c r="C95" s="2"/>
      <c r="D95" s="2"/>
      <c r="E95" s="2"/>
      <c r="F95" s="59"/>
    </row>
    <row r="96" spans="2:6" ht="18" customHeight="1" x14ac:dyDescent="0.25">
      <c r="B96" s="51"/>
      <c r="C96" s="10"/>
      <c r="D96" s="10"/>
      <c r="E96" s="10"/>
      <c r="F96" s="58"/>
    </row>
    <row r="97" spans="2:6" ht="18" customHeight="1" x14ac:dyDescent="0.25">
      <c r="B97" s="48"/>
      <c r="C97" s="2"/>
      <c r="D97" s="2"/>
      <c r="E97" s="2"/>
      <c r="F97" s="59"/>
    </row>
    <row r="98" spans="2:6" ht="18" customHeight="1" x14ac:dyDescent="0.25">
      <c r="B98" s="51"/>
      <c r="C98" s="10"/>
      <c r="D98" s="10"/>
      <c r="E98" s="10"/>
      <c r="F98" s="58"/>
    </row>
    <row r="99" spans="2:6" ht="18" customHeight="1" x14ac:dyDescent="0.25">
      <c r="B99" s="48"/>
      <c r="C99" s="2"/>
      <c r="D99" s="13"/>
      <c r="E99" s="13"/>
      <c r="F99" s="124"/>
    </row>
    <row r="100" spans="2:6" ht="18" customHeight="1" x14ac:dyDescent="0.25">
      <c r="B100" s="126"/>
      <c r="C100" s="127"/>
      <c r="D100" s="10"/>
      <c r="E100" s="10"/>
      <c r="F100" s="58"/>
    </row>
    <row r="101" spans="2:6" ht="18" customHeight="1" x14ac:dyDescent="0.25">
      <c r="B101" s="116"/>
      <c r="C101" s="2"/>
      <c r="D101" s="2"/>
      <c r="E101" s="2"/>
      <c r="F101" s="59"/>
    </row>
    <row r="102" spans="2:6" ht="18" customHeight="1" x14ac:dyDescent="0.25">
      <c r="B102" s="126"/>
      <c r="C102" s="10"/>
      <c r="D102" s="10"/>
      <c r="E102" s="10"/>
      <c r="F102" s="58"/>
    </row>
    <row r="103" spans="2:6" ht="18" customHeight="1" x14ac:dyDescent="0.25">
      <c r="B103" s="48"/>
      <c r="C103" s="2"/>
      <c r="D103" s="2"/>
      <c r="E103" s="2"/>
      <c r="F103" s="59"/>
    </row>
    <row r="104" spans="2:6" ht="18" customHeight="1" x14ac:dyDescent="0.25">
      <c r="B104" s="51"/>
      <c r="C104" s="10"/>
      <c r="D104" s="10"/>
      <c r="E104" s="10"/>
      <c r="F104" s="58"/>
    </row>
    <row r="105" spans="2:6" ht="18" customHeight="1" x14ac:dyDescent="0.25">
      <c r="B105" s="48"/>
      <c r="C105" s="2"/>
      <c r="D105" s="2"/>
      <c r="E105" s="2"/>
      <c r="F105" s="59"/>
    </row>
    <row r="106" spans="2:6" ht="18" customHeight="1" x14ac:dyDescent="0.25">
      <c r="B106" s="126"/>
      <c r="C106" s="127"/>
      <c r="D106" s="10"/>
      <c r="E106" s="10"/>
      <c r="F106" s="58"/>
    </row>
    <row r="107" spans="2:6" ht="18" customHeight="1" x14ac:dyDescent="0.25">
      <c r="B107" s="118"/>
      <c r="C107" s="2"/>
      <c r="D107" s="2"/>
      <c r="E107" s="13"/>
      <c r="F107" s="124"/>
    </row>
    <row r="108" spans="2:6" ht="18" customHeight="1" x14ac:dyDescent="0.25">
      <c r="B108" s="51"/>
      <c r="C108" s="10"/>
      <c r="D108" s="10"/>
      <c r="E108" s="10"/>
      <c r="F108" s="58"/>
    </row>
    <row r="109" spans="2:6" ht="18" customHeight="1" x14ac:dyDescent="0.25">
      <c r="B109" s="48"/>
      <c r="C109" s="2"/>
      <c r="D109" s="2"/>
      <c r="E109" s="2"/>
      <c r="F109" s="59"/>
    </row>
    <row r="110" spans="2:6" ht="18" customHeight="1" x14ac:dyDescent="0.25">
      <c r="B110" s="126"/>
      <c r="C110" s="127"/>
      <c r="D110" s="10"/>
      <c r="E110" s="10"/>
      <c r="F110" s="58"/>
    </row>
    <row r="111" spans="2:6" ht="18" customHeight="1" x14ac:dyDescent="0.25">
      <c r="B111" s="116"/>
      <c r="C111" s="2"/>
      <c r="D111" s="2"/>
      <c r="E111" s="2"/>
      <c r="F111" s="59"/>
    </row>
    <row r="112" spans="2:6" ht="18" customHeight="1" x14ac:dyDescent="0.25">
      <c r="B112" s="126"/>
      <c r="C112" s="10"/>
      <c r="D112" s="10"/>
      <c r="E112" s="10"/>
      <c r="F112" s="58"/>
    </row>
    <row r="113" spans="2:6" ht="18" customHeight="1" x14ac:dyDescent="0.25">
      <c r="B113" s="116"/>
      <c r="C113" s="79"/>
      <c r="D113" s="2"/>
      <c r="E113" s="2"/>
      <c r="F113" s="59"/>
    </row>
    <row r="114" spans="2:6" ht="18" customHeight="1" x14ac:dyDescent="0.25">
      <c r="B114" s="126"/>
      <c r="C114" s="10"/>
      <c r="D114" s="10"/>
      <c r="E114" s="10"/>
      <c r="F114" s="58"/>
    </row>
    <row r="115" spans="2:6" ht="18" customHeight="1" x14ac:dyDescent="0.25">
      <c r="B115" s="116"/>
      <c r="C115" s="2"/>
      <c r="D115" s="2"/>
      <c r="E115" s="2"/>
      <c r="F115" s="59"/>
    </row>
    <row r="116" spans="2:6" ht="18" customHeight="1" x14ac:dyDescent="0.25">
      <c r="B116" s="126"/>
      <c r="C116" s="10"/>
      <c r="D116" s="10"/>
      <c r="E116" s="10"/>
      <c r="F116" s="58"/>
    </row>
    <row r="117" spans="2:6" ht="18" customHeight="1" x14ac:dyDescent="0.25">
      <c r="B117" s="116"/>
      <c r="C117" s="2"/>
      <c r="D117" s="2"/>
      <c r="E117" s="2"/>
      <c r="F117" s="59"/>
    </row>
    <row r="118" spans="2:6" ht="18" customHeight="1" x14ac:dyDescent="0.25">
      <c r="B118" s="126"/>
      <c r="C118" s="127"/>
      <c r="D118" s="10"/>
      <c r="E118" s="10"/>
      <c r="F118" s="58"/>
    </row>
    <row r="119" spans="2:6" ht="18" customHeight="1" x14ac:dyDescent="0.25">
      <c r="B119" s="48"/>
      <c r="C119" s="2"/>
      <c r="D119" s="2"/>
      <c r="E119" s="2"/>
      <c r="F119" s="59"/>
    </row>
    <row r="120" spans="2:6" ht="18" customHeight="1" x14ac:dyDescent="0.25">
      <c r="B120" s="51"/>
      <c r="C120" s="10"/>
      <c r="D120" s="10"/>
      <c r="E120" s="10"/>
      <c r="F120" s="58"/>
    </row>
    <row r="121" spans="2:6" ht="18" customHeight="1" x14ac:dyDescent="0.25">
      <c r="B121" s="48"/>
      <c r="C121" s="2"/>
      <c r="D121" s="2"/>
      <c r="E121" s="2"/>
      <c r="F121" s="59"/>
    </row>
    <row r="122" spans="2:6" ht="18" customHeight="1" x14ac:dyDescent="0.25">
      <c r="B122" s="126"/>
      <c r="C122" s="10"/>
      <c r="D122" s="10"/>
      <c r="E122" s="10"/>
      <c r="F122" s="58"/>
    </row>
    <row r="123" spans="2:6" ht="18" customHeight="1" x14ac:dyDescent="0.25">
      <c r="B123" s="116"/>
      <c r="C123" s="2"/>
      <c r="D123" s="2"/>
      <c r="E123" s="2"/>
      <c r="F123" s="59"/>
    </row>
    <row r="124" spans="2:6" ht="18" customHeight="1" x14ac:dyDescent="0.25">
      <c r="B124" s="126"/>
      <c r="C124" s="10"/>
      <c r="D124" s="10"/>
      <c r="E124" s="10"/>
      <c r="F124" s="58"/>
    </row>
    <row r="125" spans="2:6" ht="18" customHeight="1" x14ac:dyDescent="0.25">
      <c r="B125" s="48"/>
      <c r="C125" s="2"/>
      <c r="D125" s="2"/>
      <c r="E125" s="2"/>
      <c r="F125" s="59"/>
    </row>
    <row r="126" spans="2:6" ht="18" customHeight="1" x14ac:dyDescent="0.25">
      <c r="B126" s="126"/>
      <c r="C126" s="10"/>
      <c r="D126" s="10"/>
      <c r="E126" s="10"/>
      <c r="F126" s="58"/>
    </row>
    <row r="127" spans="2:6" ht="18" customHeight="1" thickBot="1" x14ac:dyDescent="0.3">
      <c r="B127" s="49"/>
      <c r="C127" s="56"/>
      <c r="D127" s="56"/>
      <c r="E127" s="56"/>
      <c r="F127" s="60"/>
    </row>
  </sheetData>
  <sortState ref="B5:F127">
    <sortCondition ref="B5:B127"/>
  </sortState>
  <mergeCells count="1">
    <mergeCell ref="B3:F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F37"/>
  <sheetViews>
    <sheetView workbookViewId="0">
      <selection activeCell="A2" sqref="A2"/>
    </sheetView>
  </sheetViews>
  <sheetFormatPr defaultRowHeight="15" x14ac:dyDescent="0.25"/>
  <cols>
    <col min="2" max="2" width="44.28515625" customWidth="1"/>
    <col min="3" max="3" width="10.28515625" customWidth="1"/>
    <col min="5" max="5" width="12.140625" customWidth="1"/>
    <col min="6" max="6" width="19" customWidth="1"/>
  </cols>
  <sheetData>
    <row r="2" spans="2:6" ht="15.75" thickBot="1" x14ac:dyDescent="0.3"/>
    <row r="3" spans="2:6" ht="15.75" thickBot="1" x14ac:dyDescent="0.3">
      <c r="B3" s="68" t="s">
        <v>37</v>
      </c>
      <c r="C3" s="9" t="s">
        <v>126</v>
      </c>
      <c r="E3" s="211" t="s">
        <v>194</v>
      </c>
      <c r="F3" s="211"/>
    </row>
    <row r="4" spans="2:6" ht="15.75" thickBot="1" x14ac:dyDescent="0.3">
      <c r="B4" s="108" t="s">
        <v>98</v>
      </c>
      <c r="C4" s="109" t="s">
        <v>99</v>
      </c>
      <c r="E4" s="100" t="s">
        <v>37</v>
      </c>
      <c r="F4" s="100" t="s">
        <v>195</v>
      </c>
    </row>
    <row r="5" spans="2:6" x14ac:dyDescent="0.25">
      <c r="B5" s="110" t="s">
        <v>100</v>
      </c>
      <c r="C5" s="111" t="s">
        <v>95</v>
      </c>
      <c r="E5" s="50"/>
      <c r="F5" s="39"/>
    </row>
    <row r="6" spans="2:6" x14ac:dyDescent="0.25">
      <c r="B6" s="110" t="s">
        <v>101</v>
      </c>
      <c r="C6" s="111" t="s">
        <v>97</v>
      </c>
      <c r="E6" s="48"/>
      <c r="F6" s="19"/>
    </row>
    <row r="7" spans="2:6" x14ac:dyDescent="0.25">
      <c r="B7" s="110" t="s">
        <v>102</v>
      </c>
      <c r="C7" s="111" t="s">
        <v>96</v>
      </c>
      <c r="E7" s="48"/>
      <c r="F7" s="19"/>
    </row>
    <row r="8" spans="2:6" x14ac:dyDescent="0.25">
      <c r="B8" s="110" t="s">
        <v>105</v>
      </c>
      <c r="C8" s="111" t="s">
        <v>106</v>
      </c>
      <c r="E8" s="48"/>
      <c r="F8" s="19"/>
    </row>
    <row r="9" spans="2:6" x14ac:dyDescent="0.25">
      <c r="B9" s="69" t="s">
        <v>107</v>
      </c>
      <c r="C9" s="70" t="s">
        <v>108</v>
      </c>
      <c r="E9" s="48"/>
      <c r="F9" s="115"/>
    </row>
    <row r="10" spans="2:6" x14ac:dyDescent="0.25">
      <c r="B10" s="69" t="s">
        <v>111</v>
      </c>
      <c r="C10" s="70" t="s">
        <v>129</v>
      </c>
      <c r="E10" s="48"/>
      <c r="F10" s="19"/>
    </row>
    <row r="11" spans="2:6" x14ac:dyDescent="0.25">
      <c r="B11" s="69" t="s">
        <v>109</v>
      </c>
      <c r="C11" s="70" t="s">
        <v>110</v>
      </c>
      <c r="E11" s="48"/>
      <c r="F11" s="19"/>
    </row>
    <row r="12" spans="2:6" x14ac:dyDescent="0.25">
      <c r="B12" s="69" t="s">
        <v>103</v>
      </c>
      <c r="C12" s="70" t="s">
        <v>104</v>
      </c>
      <c r="E12" s="48"/>
      <c r="F12" s="19"/>
    </row>
    <row r="13" spans="2:6" x14ac:dyDescent="0.25">
      <c r="B13" s="110" t="s">
        <v>112</v>
      </c>
      <c r="C13" s="111" t="s">
        <v>113</v>
      </c>
      <c r="E13" s="48"/>
      <c r="F13" s="19"/>
    </row>
    <row r="14" spans="2:6" x14ac:dyDescent="0.25">
      <c r="B14" s="69" t="s">
        <v>114</v>
      </c>
      <c r="C14" s="70" t="s">
        <v>115</v>
      </c>
      <c r="E14" s="48"/>
      <c r="F14" s="19"/>
    </row>
    <row r="15" spans="2:6" x14ac:dyDescent="0.25">
      <c r="B15" s="69" t="s">
        <v>116</v>
      </c>
      <c r="C15" s="70" t="s">
        <v>117</v>
      </c>
      <c r="E15" s="48"/>
      <c r="F15" s="19"/>
    </row>
    <row r="16" spans="2:6" x14ac:dyDescent="0.25">
      <c r="B16" s="69" t="s">
        <v>118</v>
      </c>
      <c r="C16" s="70" t="s">
        <v>119</v>
      </c>
      <c r="E16" s="48"/>
      <c r="F16" s="19"/>
    </row>
    <row r="17" spans="2:6" x14ac:dyDescent="0.25">
      <c r="B17" s="110" t="s">
        <v>120</v>
      </c>
      <c r="C17" s="111" t="s">
        <v>121</v>
      </c>
      <c r="E17" s="48"/>
      <c r="F17" s="19"/>
    </row>
    <row r="18" spans="2:6" x14ac:dyDescent="0.25">
      <c r="B18" s="69" t="s">
        <v>122</v>
      </c>
      <c r="C18" s="70" t="s">
        <v>123</v>
      </c>
      <c r="E18" s="48"/>
      <c r="F18" s="19"/>
    </row>
    <row r="19" spans="2:6" x14ac:dyDescent="0.25">
      <c r="B19" s="69" t="s">
        <v>124</v>
      </c>
      <c r="C19" s="70" t="s">
        <v>125</v>
      </c>
      <c r="E19" s="48"/>
      <c r="F19" s="19"/>
    </row>
    <row r="20" spans="2:6" ht="15.75" thickBot="1" x14ac:dyDescent="0.3">
      <c r="B20" s="113" t="s">
        <v>135</v>
      </c>
      <c r="C20" s="114" t="s">
        <v>136</v>
      </c>
      <c r="E20" s="48"/>
      <c r="F20" s="19"/>
    </row>
    <row r="21" spans="2:6" x14ac:dyDescent="0.25">
      <c r="B21" s="67"/>
      <c r="C21" s="66"/>
      <c r="E21" s="48"/>
      <c r="F21" s="19"/>
    </row>
    <row r="22" spans="2:6" ht="15.75" thickBot="1" x14ac:dyDescent="0.3">
      <c r="B22" s="67"/>
      <c r="C22" s="66"/>
      <c r="E22" s="49"/>
      <c r="F22" s="20"/>
    </row>
    <row r="23" spans="2:6" x14ac:dyDescent="0.25">
      <c r="B23" s="67"/>
      <c r="C23" s="66"/>
    </row>
    <row r="24" spans="2:6" x14ac:dyDescent="0.25">
      <c r="B24" s="67"/>
      <c r="C24" s="66"/>
    </row>
    <row r="25" spans="2:6" x14ac:dyDescent="0.25">
      <c r="B25" s="67"/>
      <c r="C25" s="66"/>
    </row>
    <row r="26" spans="2:6" x14ac:dyDescent="0.25">
      <c r="B26" s="67"/>
      <c r="C26" s="66"/>
    </row>
    <row r="27" spans="2:6" x14ac:dyDescent="0.25">
      <c r="B27" s="67"/>
      <c r="C27" s="66"/>
    </row>
    <row r="28" spans="2:6" x14ac:dyDescent="0.25">
      <c r="B28" s="67"/>
      <c r="C28" s="66"/>
    </row>
    <row r="29" spans="2:6" x14ac:dyDescent="0.25">
      <c r="B29" s="67"/>
      <c r="C29" s="66"/>
    </row>
    <row r="30" spans="2:6" x14ac:dyDescent="0.25">
      <c r="B30" s="67"/>
      <c r="C30" s="66"/>
    </row>
    <row r="31" spans="2:6" x14ac:dyDescent="0.25">
      <c r="B31" s="67"/>
      <c r="C31" s="66"/>
    </row>
    <row r="32" spans="2:6" x14ac:dyDescent="0.25">
      <c r="B32" s="67"/>
      <c r="C32" s="66"/>
    </row>
    <row r="33" spans="2:3" x14ac:dyDescent="0.25">
      <c r="B33" s="67"/>
      <c r="C33" s="66"/>
    </row>
    <row r="34" spans="2:3" x14ac:dyDescent="0.25">
      <c r="B34" s="67"/>
      <c r="C34" s="66"/>
    </row>
    <row r="35" spans="2:3" x14ac:dyDescent="0.25">
      <c r="B35" s="67"/>
      <c r="C35" s="66"/>
    </row>
    <row r="36" spans="2:3" x14ac:dyDescent="0.25">
      <c r="B36" s="66"/>
      <c r="C36" s="66"/>
    </row>
    <row r="37" spans="2:3" x14ac:dyDescent="0.25">
      <c r="B37" s="66"/>
      <c r="C37" s="66"/>
    </row>
  </sheetData>
  <mergeCells count="1">
    <mergeCell ref="E3:F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B2:O37"/>
  <sheetViews>
    <sheetView workbookViewId="0">
      <selection activeCell="C6" sqref="C6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13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5</v>
      </c>
      <c r="G4" s="96" t="s">
        <v>3</v>
      </c>
      <c r="H4" s="95" t="s">
        <v>4</v>
      </c>
      <c r="I4" s="96" t="s">
        <v>3</v>
      </c>
      <c r="J4" s="95" t="s">
        <v>6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30</v>
      </c>
      <c r="C5" s="4" t="s">
        <v>169</v>
      </c>
      <c r="D5" s="146">
        <v>2010</v>
      </c>
      <c r="E5" s="146" t="s">
        <v>106</v>
      </c>
      <c r="F5" s="5">
        <v>8.16</v>
      </c>
      <c r="G5" s="4">
        <f>RANK(F5,$F$5:$F$24,1)</f>
        <v>1</v>
      </c>
      <c r="H5" s="5">
        <v>352</v>
      </c>
      <c r="I5" s="4">
        <f>RANK(H5,$H$5:$H$24,0)</f>
        <v>1</v>
      </c>
      <c r="J5" s="5">
        <v>30.61</v>
      </c>
      <c r="K5" s="4">
        <f>RANK(J5,$J$5:$J$18,0)</f>
        <v>1</v>
      </c>
      <c r="L5" s="5">
        <f>G5+I5+K5</f>
        <v>3</v>
      </c>
      <c r="M5" s="88">
        <f>RANK(L5,$L$5:$L$18,1)</f>
        <v>1</v>
      </c>
      <c r="O5">
        <v>1</v>
      </c>
    </row>
    <row r="6" spans="2:15" x14ac:dyDescent="0.25">
      <c r="B6" s="3">
        <v>109</v>
      </c>
      <c r="C6" s="3" t="s">
        <v>245</v>
      </c>
      <c r="D6" s="2">
        <v>2010</v>
      </c>
      <c r="E6" s="2" t="s">
        <v>113</v>
      </c>
      <c r="F6" s="5">
        <v>8.8699999999999992</v>
      </c>
      <c r="G6" s="4">
        <f>RANK(F6,$F$5:$F$24,1)</f>
        <v>2</v>
      </c>
      <c r="H6" s="5">
        <v>279</v>
      </c>
      <c r="I6" s="4">
        <f>RANK(H6,$H$5:$H$24,0)</f>
        <v>3</v>
      </c>
      <c r="J6" s="5">
        <v>28.5</v>
      </c>
      <c r="K6" s="4">
        <f>RANK(J6,$J$5:$J$18,0)</f>
        <v>2</v>
      </c>
      <c r="L6" s="5">
        <f>G6+I6+K6</f>
        <v>7</v>
      </c>
      <c r="M6" s="88">
        <f>RANK(L6,$L$5:$L$18,1)</f>
        <v>2</v>
      </c>
      <c r="O6">
        <v>2</v>
      </c>
    </row>
    <row r="7" spans="2:15" x14ac:dyDescent="0.25">
      <c r="B7" s="3">
        <v>38</v>
      </c>
      <c r="C7" s="3" t="s">
        <v>280</v>
      </c>
      <c r="D7" s="2">
        <v>2011</v>
      </c>
      <c r="E7" s="2" t="s">
        <v>106</v>
      </c>
      <c r="F7" s="5">
        <v>8.91</v>
      </c>
      <c r="G7" s="4">
        <f>RANK(F7,$F$5:$F$24,1)</f>
        <v>3</v>
      </c>
      <c r="H7" s="5">
        <v>279</v>
      </c>
      <c r="I7" s="4">
        <f>RANK(H7,$H$5:$H$24,0)</f>
        <v>3</v>
      </c>
      <c r="J7" s="5">
        <v>17.47</v>
      </c>
      <c r="K7" s="4">
        <f>RANK(J7,$J$5:$J$18,0)</f>
        <v>9</v>
      </c>
      <c r="L7" s="5">
        <f>G7+I7+K7</f>
        <v>15</v>
      </c>
      <c r="M7" s="88">
        <f>RANK(L7,$L$5:$L$18,1)</f>
        <v>3</v>
      </c>
      <c r="O7">
        <v>3</v>
      </c>
    </row>
    <row r="8" spans="2:15" x14ac:dyDescent="0.25">
      <c r="B8" s="3">
        <v>31</v>
      </c>
      <c r="C8" s="3" t="s">
        <v>170</v>
      </c>
      <c r="D8" s="2">
        <v>2010</v>
      </c>
      <c r="E8" s="2" t="s">
        <v>106</v>
      </c>
      <c r="F8" s="5">
        <v>9.02</v>
      </c>
      <c r="G8" s="4">
        <f>RANK(F8,$F$5:$F$24,1)</f>
        <v>4</v>
      </c>
      <c r="H8" s="5">
        <v>269</v>
      </c>
      <c r="I8" s="4">
        <f>RANK(H8,$H$5:$H$24,0)</f>
        <v>7</v>
      </c>
      <c r="J8" s="5">
        <v>18.5</v>
      </c>
      <c r="K8" s="4">
        <f>RANK(J8,$J$5:$J$18,0)</f>
        <v>7</v>
      </c>
      <c r="L8" s="5">
        <f>G8+I8+K8</f>
        <v>18</v>
      </c>
      <c r="M8" s="88">
        <f>RANK(L8,$L$5:$L$18,1)</f>
        <v>4</v>
      </c>
      <c r="O8">
        <v>4</v>
      </c>
    </row>
    <row r="9" spans="2:15" x14ac:dyDescent="0.25">
      <c r="B9" s="3">
        <v>37</v>
      </c>
      <c r="C9" s="3" t="s">
        <v>279</v>
      </c>
      <c r="D9" s="2">
        <v>2011</v>
      </c>
      <c r="E9" s="2" t="s">
        <v>106</v>
      </c>
      <c r="F9" s="5">
        <v>9.44</v>
      </c>
      <c r="G9" s="4">
        <f>RANK(F9,$F$5:$F$24,1)</f>
        <v>6</v>
      </c>
      <c r="H9" s="5">
        <v>265</v>
      </c>
      <c r="I9" s="4">
        <f>RANK(H9,$H$5:$H$24,0)</f>
        <v>8</v>
      </c>
      <c r="J9" s="5">
        <v>23.15</v>
      </c>
      <c r="K9" s="4">
        <f>RANK(J9,$J$5:$J$18,0)</f>
        <v>4</v>
      </c>
      <c r="L9" s="5">
        <f>G9+I9+K9</f>
        <v>18</v>
      </c>
      <c r="M9" s="88">
        <v>5</v>
      </c>
      <c r="O9">
        <v>5</v>
      </c>
    </row>
    <row r="10" spans="2:15" x14ac:dyDescent="0.25">
      <c r="B10" s="3">
        <v>29</v>
      </c>
      <c r="C10" s="3" t="s">
        <v>168</v>
      </c>
      <c r="D10" s="2">
        <v>2010</v>
      </c>
      <c r="E10" s="2" t="s">
        <v>106</v>
      </c>
      <c r="F10" s="5">
        <v>9.25</v>
      </c>
      <c r="G10" s="4">
        <f>RANK(F10,$F$5:$F$24,1)</f>
        <v>5</v>
      </c>
      <c r="H10" s="5">
        <v>273</v>
      </c>
      <c r="I10" s="4">
        <f>RANK(H10,$H$5:$H$24,0)</f>
        <v>5</v>
      </c>
      <c r="J10" s="5">
        <v>16.84</v>
      </c>
      <c r="K10" s="4">
        <f>RANK(J10,$J$5:$J$18,0)</f>
        <v>10</v>
      </c>
      <c r="L10" s="5">
        <f>G10+I10+K10</f>
        <v>20</v>
      </c>
      <c r="M10" s="88">
        <f>RANK(L10,$L$5:$L$18,1)</f>
        <v>6</v>
      </c>
      <c r="O10">
        <v>6</v>
      </c>
    </row>
    <row r="11" spans="2:15" x14ac:dyDescent="0.25">
      <c r="B11" s="3">
        <v>69</v>
      </c>
      <c r="C11" s="3" t="s">
        <v>209</v>
      </c>
      <c r="D11" s="2">
        <v>2010</v>
      </c>
      <c r="E11" s="2" t="s">
        <v>95</v>
      </c>
      <c r="F11" s="5">
        <v>9.44</v>
      </c>
      <c r="G11" s="4">
        <f>RANK(F11,$F$5:$F$24,1)</f>
        <v>6</v>
      </c>
      <c r="H11" s="5">
        <v>290</v>
      </c>
      <c r="I11" s="4">
        <f>RANK(H11,$H$5:$H$24,0)</f>
        <v>2</v>
      </c>
      <c r="J11" s="5">
        <v>15.2</v>
      </c>
      <c r="K11" s="4">
        <f>RANK(J11,$J$5:$J$18,0)</f>
        <v>12</v>
      </c>
      <c r="L11" s="5">
        <f>G11+I11+K11</f>
        <v>20</v>
      </c>
      <c r="M11" s="88">
        <v>7</v>
      </c>
      <c r="O11">
        <v>7</v>
      </c>
    </row>
    <row r="12" spans="2:15" x14ac:dyDescent="0.25">
      <c r="B12" s="3">
        <v>139</v>
      </c>
      <c r="C12" s="3" t="s">
        <v>273</v>
      </c>
      <c r="D12" s="2">
        <v>2011</v>
      </c>
      <c r="E12" s="2" t="s">
        <v>95</v>
      </c>
      <c r="F12" s="5">
        <v>9.5</v>
      </c>
      <c r="G12" s="4">
        <f>RANK(F12,$F$5:$F$24,1)</f>
        <v>9</v>
      </c>
      <c r="H12" s="5">
        <v>272</v>
      </c>
      <c r="I12" s="4">
        <f>RANK(H12,$H$5:$H$24,0)</f>
        <v>6</v>
      </c>
      <c r="J12" s="5">
        <v>18.059999999999999</v>
      </c>
      <c r="K12" s="4">
        <f>RANK(J12,$J$5:$J$18,0)</f>
        <v>8</v>
      </c>
      <c r="L12" s="5">
        <f>G12+I12+K12</f>
        <v>23</v>
      </c>
      <c r="M12" s="88">
        <f>RANK(L12,$L$5:$L$18,1)</f>
        <v>8</v>
      </c>
      <c r="O12">
        <v>8</v>
      </c>
    </row>
    <row r="13" spans="2:15" x14ac:dyDescent="0.25">
      <c r="B13" s="3">
        <v>6</v>
      </c>
      <c r="C13" s="74" t="s">
        <v>145</v>
      </c>
      <c r="D13" s="2">
        <v>2010</v>
      </c>
      <c r="E13" s="2" t="s">
        <v>95</v>
      </c>
      <c r="F13" s="5">
        <v>9.6</v>
      </c>
      <c r="G13" s="4">
        <f>RANK(F13,$F$5:$F$24,1)</f>
        <v>10</v>
      </c>
      <c r="H13" s="5">
        <v>262</v>
      </c>
      <c r="I13" s="4">
        <f>RANK(H13,$H$5:$H$24,0)</f>
        <v>10</v>
      </c>
      <c r="J13" s="5">
        <v>23.8</v>
      </c>
      <c r="K13" s="4">
        <f>RANK(J13,$J$5:$J$18,0)</f>
        <v>3</v>
      </c>
      <c r="L13" s="5">
        <f>G13+I13+K13</f>
        <v>23</v>
      </c>
      <c r="M13" s="88">
        <v>9</v>
      </c>
      <c r="O13">
        <v>9</v>
      </c>
    </row>
    <row r="14" spans="2:15" x14ac:dyDescent="0.25">
      <c r="B14" s="3">
        <v>8</v>
      </c>
      <c r="C14" s="3" t="s">
        <v>153</v>
      </c>
      <c r="D14" s="2">
        <v>2011</v>
      </c>
      <c r="E14" s="2" t="s">
        <v>121</v>
      </c>
      <c r="F14" s="5">
        <v>9.91</v>
      </c>
      <c r="G14" s="4">
        <f>RANK(F14,$F$5:$F$24,1)</f>
        <v>12</v>
      </c>
      <c r="H14" s="5">
        <v>264</v>
      </c>
      <c r="I14" s="4">
        <f>RANK(H14,$H$5:$H$24,0)</f>
        <v>9</v>
      </c>
      <c r="J14" s="5">
        <v>22.51</v>
      </c>
      <c r="K14" s="4">
        <f>RANK(J14,$J$5:$J$18,0)</f>
        <v>6</v>
      </c>
      <c r="L14" s="5">
        <f>G14+I14+K14</f>
        <v>27</v>
      </c>
      <c r="M14" s="88">
        <f>RANK(L14,$L$5:$L$18,1)</f>
        <v>10</v>
      </c>
      <c r="O14">
        <v>10</v>
      </c>
    </row>
    <row r="15" spans="2:15" x14ac:dyDescent="0.25">
      <c r="B15" s="3">
        <v>125</v>
      </c>
      <c r="C15" s="3" t="s">
        <v>258</v>
      </c>
      <c r="D15" s="2">
        <v>2011</v>
      </c>
      <c r="E15" s="2" t="s">
        <v>95</v>
      </c>
      <c r="F15" s="5">
        <v>9.49</v>
      </c>
      <c r="G15" s="4">
        <f>RANK(F15,$F$5:$F$24,1)</f>
        <v>8</v>
      </c>
      <c r="H15" s="5">
        <v>256</v>
      </c>
      <c r="I15" s="4">
        <f>RANK(H15,$H$5:$H$24,0)</f>
        <v>11</v>
      </c>
      <c r="J15" s="5">
        <v>14.51</v>
      </c>
      <c r="K15" s="4">
        <f>RANK(J15,$J$5:$J$18,0)</f>
        <v>13</v>
      </c>
      <c r="L15" s="5">
        <f>G15+I15+K15</f>
        <v>32</v>
      </c>
      <c r="M15" s="88">
        <f>RANK(L15,$L$5:$L$18,1)</f>
        <v>11</v>
      </c>
      <c r="O15">
        <v>11</v>
      </c>
    </row>
    <row r="16" spans="2:15" x14ac:dyDescent="0.25">
      <c r="B16" s="3">
        <v>7</v>
      </c>
      <c r="C16" s="74" t="s">
        <v>152</v>
      </c>
      <c r="D16" s="2">
        <v>2010</v>
      </c>
      <c r="E16" s="2" t="s">
        <v>121</v>
      </c>
      <c r="F16" s="5">
        <v>10.199999999999999</v>
      </c>
      <c r="G16" s="4">
        <f>RANK(F16,$F$5:$F$24,1)</f>
        <v>14</v>
      </c>
      <c r="H16" s="5">
        <v>218</v>
      </c>
      <c r="I16" s="4">
        <f>RANK(H16,$H$5:$H$24,0)</f>
        <v>13</v>
      </c>
      <c r="J16" s="5">
        <v>22.53</v>
      </c>
      <c r="K16" s="4">
        <f>RANK(J16,$J$5:$J$18,0)</f>
        <v>5</v>
      </c>
      <c r="L16" s="5">
        <f>G16+I16+K16</f>
        <v>32</v>
      </c>
      <c r="M16" s="88">
        <v>12</v>
      </c>
      <c r="O16">
        <v>12</v>
      </c>
    </row>
    <row r="17" spans="2:15" x14ac:dyDescent="0.25">
      <c r="B17" s="3">
        <v>150</v>
      </c>
      <c r="C17" s="3" t="s">
        <v>294</v>
      </c>
      <c r="D17" s="2">
        <v>2010</v>
      </c>
      <c r="E17" s="2" t="s">
        <v>95</v>
      </c>
      <c r="F17" s="5">
        <v>9.98</v>
      </c>
      <c r="G17" s="4">
        <f>RANK(F17,$F$5:$F$24,1)</f>
        <v>13</v>
      </c>
      <c r="H17" s="5">
        <v>256</v>
      </c>
      <c r="I17" s="4">
        <f>RANK(H17,$H$5:$H$24,0)</f>
        <v>11</v>
      </c>
      <c r="J17" s="5">
        <v>16.43</v>
      </c>
      <c r="K17" s="4">
        <f>RANK(J17,$J$5:$J$18,0)</f>
        <v>11</v>
      </c>
      <c r="L17" s="5">
        <f>G17+I17+K17</f>
        <v>35</v>
      </c>
      <c r="M17" s="88">
        <f>RANK(L17,$L$5:$L$18,1)</f>
        <v>13</v>
      </c>
      <c r="O17">
        <v>13</v>
      </c>
    </row>
    <row r="18" spans="2:15" x14ac:dyDescent="0.25">
      <c r="B18" s="3">
        <v>70</v>
      </c>
      <c r="C18" s="3" t="s">
        <v>210</v>
      </c>
      <c r="D18" s="2">
        <v>2011</v>
      </c>
      <c r="E18" s="2" t="s">
        <v>95</v>
      </c>
      <c r="F18" s="5">
        <v>9.6</v>
      </c>
      <c r="G18" s="4">
        <f>RANK(F18,$F$5:$F$24,1)</f>
        <v>10</v>
      </c>
      <c r="H18" s="5">
        <v>209</v>
      </c>
      <c r="I18" s="4">
        <f>RANK(H18,$H$5:$H$24,0)</f>
        <v>14</v>
      </c>
      <c r="J18" s="5">
        <v>10.64</v>
      </c>
      <c r="K18" s="4">
        <f>RANK(J18,$J$5:$J$18,0)</f>
        <v>14</v>
      </c>
      <c r="L18" s="5">
        <f>G18+I18+K18</f>
        <v>38</v>
      </c>
      <c r="M18" s="88">
        <f>RANK(L18,$L$5:$L$18,1)</f>
        <v>14</v>
      </c>
      <c r="O18">
        <v>14</v>
      </c>
    </row>
    <row r="20" spans="2:15" x14ac:dyDescent="0.25">
      <c r="B20" s="161" t="s">
        <v>325</v>
      </c>
      <c r="C20" s="161"/>
      <c r="D20" s="161"/>
      <c r="E20" s="161"/>
      <c r="F20" s="161"/>
    </row>
    <row r="21" spans="2:15" x14ac:dyDescent="0.25">
      <c r="B21" s="161"/>
      <c r="C21" s="161"/>
      <c r="D21" s="161"/>
      <c r="E21" s="161"/>
      <c r="F21" s="161"/>
    </row>
    <row r="30" spans="2:15" ht="15.75" x14ac:dyDescent="0.25">
      <c r="C30" s="40"/>
      <c r="D30" s="41"/>
    </row>
    <row r="31" spans="2:15" ht="15.75" x14ac:dyDescent="0.25">
      <c r="C31" s="40"/>
      <c r="D31" s="41"/>
    </row>
    <row r="32" spans="2:15" ht="15.75" x14ac:dyDescent="0.25">
      <c r="C32" s="40"/>
      <c r="D32" s="41"/>
    </row>
    <row r="33" spans="3:4" ht="15.75" x14ac:dyDescent="0.25">
      <c r="C33" s="40"/>
      <c r="D33" s="41"/>
    </row>
    <row r="34" spans="3:4" ht="15.75" x14ac:dyDescent="0.25">
      <c r="C34" s="40"/>
      <c r="D34" s="41"/>
    </row>
    <row r="35" spans="3:4" ht="15.75" x14ac:dyDescent="0.25">
      <c r="C35" s="40"/>
      <c r="D35" s="41"/>
    </row>
    <row r="36" spans="3:4" ht="15.75" x14ac:dyDescent="0.25">
      <c r="C36" s="40"/>
      <c r="D36" s="41"/>
    </row>
    <row r="37" spans="3:4" ht="15.75" x14ac:dyDescent="0.25">
      <c r="C37" s="40"/>
      <c r="D37" s="41"/>
    </row>
  </sheetData>
  <sortState ref="B5:M18">
    <sortCondition ref="M5:M18"/>
  </sortState>
  <mergeCells count="2">
    <mergeCell ref="B3:M3"/>
    <mergeCell ref="B20:F2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0000"/>
  </sheetPr>
  <dimension ref="B2:O35"/>
  <sheetViews>
    <sheetView workbookViewId="0">
      <selection activeCell="D9" sqref="D9"/>
    </sheetView>
  </sheetViews>
  <sheetFormatPr defaultRowHeight="15" x14ac:dyDescent="0.25"/>
  <cols>
    <col min="2" max="2" width="5" customWidth="1"/>
    <col min="3" max="3" width="28.5703125" customWidth="1"/>
    <col min="4" max="4" width="9.1406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14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5</v>
      </c>
      <c r="G4" s="96" t="s">
        <v>3</v>
      </c>
      <c r="H4" s="95" t="s">
        <v>4</v>
      </c>
      <c r="I4" s="96" t="s">
        <v>3</v>
      </c>
      <c r="J4" s="95" t="s">
        <v>6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32</v>
      </c>
      <c r="C5" s="77" t="s">
        <v>171</v>
      </c>
      <c r="D5" s="78">
        <v>2010</v>
      </c>
      <c r="E5" s="146" t="s">
        <v>106</v>
      </c>
      <c r="F5" s="5">
        <v>8.33</v>
      </c>
      <c r="G5" s="4">
        <f>RANK(F5,$F$5:$F$24,1)</f>
        <v>2</v>
      </c>
      <c r="H5" s="5">
        <v>323</v>
      </c>
      <c r="I5" s="4">
        <f>RANK(H5,$H$5:$H$24,0)</f>
        <v>2</v>
      </c>
      <c r="J5" s="5">
        <v>24.15</v>
      </c>
      <c r="K5" s="4">
        <f>RANK(J5,$J$5:$J$19,0)</f>
        <v>3</v>
      </c>
      <c r="L5" s="5">
        <f>G5+I5+K5</f>
        <v>7</v>
      </c>
      <c r="M5" s="88">
        <f>RANK(L5,$L$5:$L$19,1)</f>
        <v>1</v>
      </c>
      <c r="O5">
        <v>1</v>
      </c>
    </row>
    <row r="6" spans="2:15" x14ac:dyDescent="0.25">
      <c r="B6" s="3">
        <v>111</v>
      </c>
      <c r="C6" s="3" t="s">
        <v>247</v>
      </c>
      <c r="D6" s="2">
        <v>2010</v>
      </c>
      <c r="E6" s="2" t="s">
        <v>113</v>
      </c>
      <c r="F6" s="5">
        <v>8.52</v>
      </c>
      <c r="G6" s="4">
        <f>RANK(F6,$F$5:$F$24,1)</f>
        <v>3</v>
      </c>
      <c r="H6" s="5">
        <v>318</v>
      </c>
      <c r="I6" s="4">
        <f>RANK(H6,$H$5:$H$24,0)</f>
        <v>4</v>
      </c>
      <c r="J6" s="5">
        <v>26.3</v>
      </c>
      <c r="K6" s="4">
        <f>RANK(J6,$J$5:$J$19,0)</f>
        <v>1</v>
      </c>
      <c r="L6" s="5">
        <f>G6+I6+K6</f>
        <v>8</v>
      </c>
      <c r="M6" s="88">
        <f>RANK(L6,$L$5:$L$19,1)</f>
        <v>2</v>
      </c>
      <c r="O6">
        <v>2</v>
      </c>
    </row>
    <row r="7" spans="2:15" x14ac:dyDescent="0.25">
      <c r="B7" s="3">
        <v>71</v>
      </c>
      <c r="C7" s="3" t="s">
        <v>211</v>
      </c>
      <c r="D7" s="2">
        <v>2010</v>
      </c>
      <c r="E7" s="2" t="s">
        <v>95</v>
      </c>
      <c r="F7" s="5">
        <v>8.1</v>
      </c>
      <c r="G7" s="4">
        <f>RANK(F7,$F$5:$F$24,1)</f>
        <v>1</v>
      </c>
      <c r="H7" s="5">
        <v>362</v>
      </c>
      <c r="I7" s="4">
        <f>RANK(H7,$H$5:$H$24,0)</f>
        <v>1</v>
      </c>
      <c r="J7" s="5">
        <v>15.1</v>
      </c>
      <c r="K7" s="4">
        <f>RANK(J7,$J$5:$J$19,0)</f>
        <v>7</v>
      </c>
      <c r="L7" s="5">
        <f>G7+I7+K7</f>
        <v>9</v>
      </c>
      <c r="M7" s="88">
        <f>RANK(L7,$L$5:$L$19,1)</f>
        <v>3</v>
      </c>
      <c r="O7">
        <v>3</v>
      </c>
    </row>
    <row r="8" spans="2:15" x14ac:dyDescent="0.25">
      <c r="B8" s="3">
        <v>110</v>
      </c>
      <c r="C8" s="3" t="s">
        <v>246</v>
      </c>
      <c r="D8" s="2">
        <v>2010</v>
      </c>
      <c r="E8" s="2" t="s">
        <v>113</v>
      </c>
      <c r="F8" s="5">
        <v>8.5299999999999994</v>
      </c>
      <c r="G8" s="4">
        <f>RANK(F8,$F$5:$F$24,1)</f>
        <v>4</v>
      </c>
      <c r="H8" s="5">
        <v>322</v>
      </c>
      <c r="I8" s="4">
        <f>RANK(H8,$H$5:$H$24,0)</f>
        <v>3</v>
      </c>
      <c r="J8" s="5">
        <v>25.73</v>
      </c>
      <c r="K8" s="4">
        <f>RANK(J8,$J$5:$J$19,0)</f>
        <v>2</v>
      </c>
      <c r="L8" s="5">
        <f>G8+I8+K8</f>
        <v>9</v>
      </c>
      <c r="M8" s="88">
        <v>4</v>
      </c>
      <c r="O8">
        <v>4</v>
      </c>
    </row>
    <row r="9" spans="2:15" x14ac:dyDescent="0.25">
      <c r="B9" s="3">
        <v>33</v>
      </c>
      <c r="C9" s="74" t="s">
        <v>172</v>
      </c>
      <c r="D9" s="79">
        <v>2010</v>
      </c>
      <c r="E9" s="2" t="s">
        <v>106</v>
      </c>
      <c r="F9" s="5">
        <v>8.66</v>
      </c>
      <c r="G9" s="4">
        <f>RANK(F9,$F$5:$F$24,1)</f>
        <v>5</v>
      </c>
      <c r="H9" s="5">
        <v>316</v>
      </c>
      <c r="I9" s="4">
        <f>RANK(H9,$H$5:$H$24,0)</f>
        <v>5</v>
      </c>
      <c r="J9" s="5">
        <v>23.21</v>
      </c>
      <c r="K9" s="4">
        <f>RANK(J9,$J$5:$J$19,0)</f>
        <v>4</v>
      </c>
      <c r="L9" s="5">
        <f>G9+I9+K9</f>
        <v>14</v>
      </c>
      <c r="M9" s="88">
        <f>RANK(L9,$L$5:$L$19,1)</f>
        <v>5</v>
      </c>
      <c r="O9">
        <v>5</v>
      </c>
    </row>
    <row r="10" spans="2:15" x14ac:dyDescent="0.25">
      <c r="B10" s="3">
        <v>56</v>
      </c>
      <c r="C10" s="3" t="s">
        <v>196</v>
      </c>
      <c r="D10" s="2">
        <v>2010</v>
      </c>
      <c r="E10" s="2" t="s">
        <v>96</v>
      </c>
      <c r="F10" s="5">
        <v>8.68</v>
      </c>
      <c r="G10" s="4">
        <f>RANK(F10,$F$5:$F$24,1)</f>
        <v>6</v>
      </c>
      <c r="H10" s="5">
        <v>311</v>
      </c>
      <c r="I10" s="4">
        <f>RANK(H10,$H$5:$H$24,0)</f>
        <v>6</v>
      </c>
      <c r="J10" s="5">
        <v>18.920000000000002</v>
      </c>
      <c r="K10" s="4">
        <f>RANK(J10,$J$5:$J$19,0)</f>
        <v>5</v>
      </c>
      <c r="L10" s="5">
        <f>G10+I10+K10</f>
        <v>17</v>
      </c>
      <c r="M10" s="88">
        <f>RANK(L10,$L$5:$L$19,1)</f>
        <v>6</v>
      </c>
      <c r="O10">
        <v>6</v>
      </c>
    </row>
    <row r="11" spans="2:15" x14ac:dyDescent="0.25">
      <c r="B11" s="3">
        <v>11</v>
      </c>
      <c r="C11" s="213" t="s">
        <v>156</v>
      </c>
      <c r="D11" s="214">
        <v>2010</v>
      </c>
      <c r="E11" s="2" t="s">
        <v>121</v>
      </c>
      <c r="F11" s="5">
        <v>9.2799999999999994</v>
      </c>
      <c r="G11" s="4">
        <f>RANK(F11,$F$5:$F$24,1)</f>
        <v>7</v>
      </c>
      <c r="H11" s="146">
        <v>254</v>
      </c>
      <c r="I11" s="4">
        <f>RANK(H11,$H$5:$H$24,0)</f>
        <v>11</v>
      </c>
      <c r="J11" s="5">
        <v>17.809999999999999</v>
      </c>
      <c r="K11" s="4">
        <f>RANK(J11,$J$5:$J$19,0)</f>
        <v>6</v>
      </c>
      <c r="L11" s="5">
        <f>G11+I11+K11</f>
        <v>24</v>
      </c>
      <c r="M11" s="88">
        <f>RANK(L11,$L$5:$L$19,1)</f>
        <v>7</v>
      </c>
      <c r="O11">
        <v>7</v>
      </c>
    </row>
    <row r="12" spans="2:15" x14ac:dyDescent="0.25">
      <c r="B12" s="3">
        <v>146</v>
      </c>
      <c r="C12" s="3" t="s">
        <v>282</v>
      </c>
      <c r="D12" s="2">
        <v>2010</v>
      </c>
      <c r="E12" s="2" t="s">
        <v>95</v>
      </c>
      <c r="F12" s="5">
        <v>9.33</v>
      </c>
      <c r="G12" s="4">
        <f>RANK(F12,$F$5:$F$24,1)</f>
        <v>8</v>
      </c>
      <c r="H12" s="5">
        <v>267</v>
      </c>
      <c r="I12" s="4">
        <f>RANK(H12,$H$5:$H$24,0)</f>
        <v>10</v>
      </c>
      <c r="J12" s="5">
        <v>13.7</v>
      </c>
      <c r="K12" s="4">
        <f>RANK(J12,$J$5:$J$19,0)</f>
        <v>9</v>
      </c>
      <c r="L12" s="5">
        <f>G12+I12+K12</f>
        <v>27</v>
      </c>
      <c r="M12" s="88">
        <f>RANK(L12,$L$5:$L$19,1)</f>
        <v>8</v>
      </c>
      <c r="O12">
        <v>8</v>
      </c>
    </row>
    <row r="13" spans="2:15" x14ac:dyDescent="0.25">
      <c r="B13" s="3">
        <v>34</v>
      </c>
      <c r="C13" s="74" t="s">
        <v>173</v>
      </c>
      <c r="D13" s="79">
        <v>2010</v>
      </c>
      <c r="E13" s="2" t="s">
        <v>106</v>
      </c>
      <c r="F13" s="5">
        <v>9.44</v>
      </c>
      <c r="G13" s="4">
        <f>RANK(F13,$F$5:$F$24,1)</f>
        <v>9</v>
      </c>
      <c r="H13" s="5">
        <v>274</v>
      </c>
      <c r="I13" s="4">
        <f>RANK(H13,$H$5:$H$24,0)</f>
        <v>9</v>
      </c>
      <c r="J13" s="5">
        <v>12.54</v>
      </c>
      <c r="K13" s="4">
        <f>RANK(J13,$J$5:$J$19,0)</f>
        <v>10</v>
      </c>
      <c r="L13" s="5">
        <f>G13+I13+K13</f>
        <v>28</v>
      </c>
      <c r="M13" s="88">
        <f>RANK(L13,$L$5:$L$19,1)</f>
        <v>9</v>
      </c>
      <c r="O13">
        <v>9</v>
      </c>
    </row>
    <row r="14" spans="2:15" x14ac:dyDescent="0.25">
      <c r="B14" s="3">
        <v>130</v>
      </c>
      <c r="C14" s="3" t="s">
        <v>263</v>
      </c>
      <c r="D14" s="2">
        <v>2011</v>
      </c>
      <c r="E14" s="2" t="s">
        <v>106</v>
      </c>
      <c r="F14" s="5">
        <v>9.51</v>
      </c>
      <c r="G14" s="4">
        <f>RANK(F14,$F$5:$F$24,1)</f>
        <v>10</v>
      </c>
      <c r="H14" s="5">
        <v>254</v>
      </c>
      <c r="I14" s="4">
        <f>RANK(H14,$H$5:$H$24,0)</f>
        <v>11</v>
      </c>
      <c r="J14" s="5">
        <v>14.95</v>
      </c>
      <c r="K14" s="4">
        <f>RANK(J14,$J$5:$J$19,0)</f>
        <v>8</v>
      </c>
      <c r="L14" s="5">
        <f>G14+I14+K14</f>
        <v>29</v>
      </c>
      <c r="M14" s="88">
        <f>RANK(L14,$L$5:$L$19,1)</f>
        <v>10</v>
      </c>
      <c r="O14">
        <v>10</v>
      </c>
    </row>
    <row r="15" spans="2:15" x14ac:dyDescent="0.25">
      <c r="B15" s="3">
        <v>35</v>
      </c>
      <c r="C15" s="75" t="s">
        <v>174</v>
      </c>
      <c r="D15" s="76">
        <v>2010</v>
      </c>
      <c r="E15" s="2" t="s">
        <v>106</v>
      </c>
      <c r="F15" s="5">
        <v>9.61</v>
      </c>
      <c r="G15" s="4">
        <f>RANK(F15,$F$5:$F$24,1)</f>
        <v>11</v>
      </c>
      <c r="H15" s="131">
        <v>274.10000000000002</v>
      </c>
      <c r="I15" s="4">
        <f>RANK(H15,$H$5:$H$24,0)</f>
        <v>8</v>
      </c>
      <c r="J15" s="5">
        <v>10.45</v>
      </c>
      <c r="K15" s="4">
        <f>RANK(J15,$J$5:$J$19,0)</f>
        <v>13</v>
      </c>
      <c r="L15" s="5">
        <f>G15+I15+K15</f>
        <v>32</v>
      </c>
      <c r="M15" s="88">
        <f>RANK(L15,$L$5:$L$19,1)</f>
        <v>11</v>
      </c>
      <c r="O15">
        <v>11</v>
      </c>
    </row>
    <row r="16" spans="2:15" x14ac:dyDescent="0.25">
      <c r="B16" s="3">
        <v>10</v>
      </c>
      <c r="C16" s="74" t="s">
        <v>155</v>
      </c>
      <c r="D16" s="79">
        <v>2010</v>
      </c>
      <c r="E16" s="2" t="s">
        <v>121</v>
      </c>
      <c r="F16" s="5">
        <v>9.68</v>
      </c>
      <c r="G16" s="4">
        <f>RANK(F16,$F$5:$F$24,1)</f>
        <v>12</v>
      </c>
      <c r="H16" s="5">
        <v>275</v>
      </c>
      <c r="I16" s="4">
        <f>RANK(H16,$H$5:$H$24,0)</f>
        <v>7</v>
      </c>
      <c r="J16" s="5">
        <v>9.09</v>
      </c>
      <c r="K16" s="4">
        <f>RANK(J16,$J$5:$J$19,0)</f>
        <v>14</v>
      </c>
      <c r="L16" s="5">
        <f>G16+I16+K16</f>
        <v>33</v>
      </c>
      <c r="M16" s="88">
        <f>RANK(L16,$L$5:$L$19,1)</f>
        <v>12</v>
      </c>
      <c r="O16">
        <v>12</v>
      </c>
    </row>
    <row r="17" spans="2:15" x14ac:dyDescent="0.25">
      <c r="B17" s="3">
        <v>72</v>
      </c>
      <c r="C17" s="3" t="s">
        <v>212</v>
      </c>
      <c r="D17" s="2">
        <v>2011</v>
      </c>
      <c r="E17" s="2" t="s">
        <v>95</v>
      </c>
      <c r="F17" s="5">
        <v>10.15</v>
      </c>
      <c r="G17" s="4">
        <f>RANK(F17,$F$5:$F$24,1)</f>
        <v>13</v>
      </c>
      <c r="H17" s="5">
        <v>208</v>
      </c>
      <c r="I17" s="4">
        <f>RANK(H17,$H$5:$H$24,0)</f>
        <v>14</v>
      </c>
      <c r="J17" s="5">
        <v>12.46</v>
      </c>
      <c r="K17" s="4">
        <f>RANK(J17,$J$5:$J$19,0)</f>
        <v>11</v>
      </c>
      <c r="L17" s="5">
        <f>G17+I17+K17</f>
        <v>38</v>
      </c>
      <c r="M17" s="88">
        <f>RANK(L17,$L$5:$L$19,1)</f>
        <v>13</v>
      </c>
      <c r="O17">
        <v>13</v>
      </c>
    </row>
    <row r="18" spans="2:15" x14ac:dyDescent="0.25">
      <c r="B18" s="3">
        <v>73</v>
      </c>
      <c r="C18" s="72" t="s">
        <v>213</v>
      </c>
      <c r="D18" s="13">
        <v>2011</v>
      </c>
      <c r="E18" s="2" t="s">
        <v>95</v>
      </c>
      <c r="F18" s="5">
        <v>10.52</v>
      </c>
      <c r="G18" s="4">
        <f>RANK(F18,$F$5:$F$24,1)</f>
        <v>15</v>
      </c>
      <c r="H18" s="5">
        <v>231</v>
      </c>
      <c r="I18" s="4">
        <f>RANK(H18,$H$5:$H$24,0)</f>
        <v>13</v>
      </c>
      <c r="J18" s="5">
        <v>10.81</v>
      </c>
      <c r="K18" s="4">
        <f>RANK(J18,$J$5:$J$19,0)</f>
        <v>12</v>
      </c>
      <c r="L18" s="5">
        <f>G18+I18+K18</f>
        <v>40</v>
      </c>
      <c r="M18" s="88">
        <f>RANK(L18,$L$5:$L$19,1)</f>
        <v>14</v>
      </c>
      <c r="O18">
        <v>14</v>
      </c>
    </row>
    <row r="19" spans="2:15" x14ac:dyDescent="0.25">
      <c r="B19" s="3">
        <v>9</v>
      </c>
      <c r="C19" s="74" t="s">
        <v>154</v>
      </c>
      <c r="D19" s="79">
        <v>2011</v>
      </c>
      <c r="E19" s="2" t="s">
        <v>121</v>
      </c>
      <c r="F19" s="5">
        <v>10.25</v>
      </c>
      <c r="G19" s="4">
        <f>RANK(F19,$F$5:$F$24,1)</f>
        <v>14</v>
      </c>
      <c r="H19" s="5">
        <v>158</v>
      </c>
      <c r="I19" s="4">
        <f>RANK(H19,$H$5:$H$24,0)</f>
        <v>15</v>
      </c>
      <c r="J19" s="5">
        <v>9.08</v>
      </c>
      <c r="K19" s="4">
        <f>RANK(J19,$J$5:$J$19,0)</f>
        <v>15</v>
      </c>
      <c r="L19" s="5">
        <f>G19+I19+K19</f>
        <v>44</v>
      </c>
      <c r="M19" s="88">
        <f>RANK(L19,$L$5:$L$19,1)</f>
        <v>15</v>
      </c>
      <c r="O19">
        <v>15</v>
      </c>
    </row>
    <row r="22" spans="2:15" x14ac:dyDescent="0.25">
      <c r="B22" s="161" t="s">
        <v>325</v>
      </c>
      <c r="C22" s="161"/>
      <c r="D22" s="161"/>
      <c r="E22" s="161"/>
      <c r="F22" s="161"/>
    </row>
    <row r="23" spans="2:15" x14ac:dyDescent="0.25">
      <c r="B23" s="161"/>
      <c r="C23" s="161"/>
      <c r="D23" s="161"/>
      <c r="E23" s="161"/>
      <c r="F23" s="161"/>
    </row>
    <row r="30" spans="2:15" ht="15.75" x14ac:dyDescent="0.25">
      <c r="C30" s="42"/>
      <c r="D30" s="43"/>
    </row>
    <row r="31" spans="2:15" ht="15.75" x14ac:dyDescent="0.25">
      <c r="C31" s="40"/>
      <c r="D31" s="41"/>
    </row>
    <row r="32" spans="2:15" ht="15.75" x14ac:dyDescent="0.25">
      <c r="C32" s="40"/>
      <c r="D32" s="41"/>
    </row>
    <row r="33" spans="3:4" ht="15.75" x14ac:dyDescent="0.25">
      <c r="C33" s="40"/>
      <c r="D33" s="41"/>
    </row>
    <row r="34" spans="3:4" ht="15.75" x14ac:dyDescent="0.25">
      <c r="C34" s="40"/>
      <c r="D34" s="41"/>
    </row>
    <row r="35" spans="3:4" ht="15.75" x14ac:dyDescent="0.25">
      <c r="C35" s="40"/>
      <c r="D35" s="41"/>
    </row>
  </sheetData>
  <sortState ref="B5:M19">
    <sortCondition ref="M5:M19"/>
  </sortState>
  <mergeCells count="2">
    <mergeCell ref="B3:M3"/>
    <mergeCell ref="B22:F2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0000"/>
  </sheetPr>
  <dimension ref="B2:O45"/>
  <sheetViews>
    <sheetView workbookViewId="0">
      <selection activeCell="I13" sqref="I13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38</v>
      </c>
      <c r="G4" s="96" t="s">
        <v>3</v>
      </c>
      <c r="H4" s="95" t="s">
        <v>4</v>
      </c>
      <c r="I4" s="96" t="s">
        <v>3</v>
      </c>
      <c r="J4" s="95" t="s">
        <v>6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79</v>
      </c>
      <c r="C5" s="4" t="s">
        <v>218</v>
      </c>
      <c r="D5" s="146">
        <v>2008</v>
      </c>
      <c r="E5" s="146" t="s">
        <v>95</v>
      </c>
      <c r="F5" s="146">
        <v>9.19</v>
      </c>
      <c r="G5" s="4">
        <f>RANK(F5,$F$5:$F$24,1)</f>
        <v>1</v>
      </c>
      <c r="H5" s="5">
        <v>408</v>
      </c>
      <c r="I5" s="4">
        <f>RANK(H5,$H$5:$H$24,0)</f>
        <v>1</v>
      </c>
      <c r="J5" s="5">
        <v>36.119999999999997</v>
      </c>
      <c r="K5" s="139">
        <f>RANK(J5,$J$5:$J$22,0)</f>
        <v>2</v>
      </c>
      <c r="L5" s="140">
        <f>G5+I5+K5</f>
        <v>4</v>
      </c>
      <c r="M5" s="88">
        <f>RANK(L5,$L$5:$L$22,1)</f>
        <v>1</v>
      </c>
      <c r="O5">
        <v>1</v>
      </c>
    </row>
    <row r="6" spans="2:15" x14ac:dyDescent="0.25">
      <c r="B6" s="3">
        <v>137</v>
      </c>
      <c r="C6" s="3" t="s">
        <v>270</v>
      </c>
      <c r="D6" s="2">
        <v>2009</v>
      </c>
      <c r="E6" s="2" t="s">
        <v>96</v>
      </c>
      <c r="F6" s="2">
        <v>9.76</v>
      </c>
      <c r="G6" s="4">
        <f>RANK(F6,$F$5:$F$24,1)</f>
        <v>3</v>
      </c>
      <c r="H6" s="5">
        <v>339</v>
      </c>
      <c r="I6" s="4">
        <f>RANK(H6,$H$5:$H$24,0)</f>
        <v>3</v>
      </c>
      <c r="J6" s="5">
        <v>38.380000000000003</v>
      </c>
      <c r="K6" s="139">
        <f>RANK(J6,$J$5:$J$22,0)</f>
        <v>1</v>
      </c>
      <c r="L6" s="140">
        <f>G6+I6+K6</f>
        <v>7</v>
      </c>
      <c r="M6" s="88">
        <f>RANK(L6,$L$5:$L$22,1)</f>
        <v>2</v>
      </c>
      <c r="O6">
        <v>2</v>
      </c>
    </row>
    <row r="7" spans="2:15" x14ac:dyDescent="0.25">
      <c r="B7" s="72">
        <v>102</v>
      </c>
      <c r="C7" s="3" t="s">
        <v>239</v>
      </c>
      <c r="D7" s="2">
        <v>2008</v>
      </c>
      <c r="E7" s="2" t="s">
        <v>106</v>
      </c>
      <c r="F7" s="2">
        <v>9.42</v>
      </c>
      <c r="G7" s="4">
        <f>RANK(F7,$F$5:$F$24,1)</f>
        <v>2</v>
      </c>
      <c r="H7" s="5">
        <v>368</v>
      </c>
      <c r="I7" s="4">
        <f>RANK(H7,$H$5:$H$24,0)</f>
        <v>2</v>
      </c>
      <c r="J7" s="5">
        <v>32.57</v>
      </c>
      <c r="K7" s="139">
        <f>RANK(J7,$J$5:$J$22,0)</f>
        <v>4</v>
      </c>
      <c r="L7" s="140">
        <f>G7+I7+K7</f>
        <v>8</v>
      </c>
      <c r="M7" s="88">
        <f>RANK(L7,$L$5:$L$22,1)</f>
        <v>3</v>
      </c>
      <c r="O7">
        <v>3</v>
      </c>
    </row>
    <row r="8" spans="2:15" x14ac:dyDescent="0.25">
      <c r="B8" s="3">
        <v>76</v>
      </c>
      <c r="C8" s="74" t="s">
        <v>215</v>
      </c>
      <c r="D8" s="2">
        <v>2009</v>
      </c>
      <c r="E8" s="2" t="s">
        <v>95</v>
      </c>
      <c r="F8" s="2">
        <v>10.039999999999999</v>
      </c>
      <c r="G8" s="4">
        <f>RANK(F8,$F$5:$F$24,1)</f>
        <v>4</v>
      </c>
      <c r="H8" s="5">
        <v>339</v>
      </c>
      <c r="I8" s="4">
        <f>RANK(H8,$H$5:$H$24,0)</f>
        <v>3</v>
      </c>
      <c r="J8" s="5">
        <v>27.88</v>
      </c>
      <c r="K8" s="139">
        <f>RANK(J8,$J$5:$J$22,0)</f>
        <v>6</v>
      </c>
      <c r="L8" s="140">
        <f>G8+I8+K8</f>
        <v>13</v>
      </c>
      <c r="M8" s="88">
        <f>RANK(L8,$L$5:$L$22,1)</f>
        <v>4</v>
      </c>
      <c r="O8">
        <v>4</v>
      </c>
    </row>
    <row r="9" spans="2:15" x14ac:dyDescent="0.25">
      <c r="B9" s="123">
        <v>152</v>
      </c>
      <c r="C9" s="123" t="s">
        <v>296</v>
      </c>
      <c r="D9" s="130">
        <v>2009</v>
      </c>
      <c r="E9" s="130" t="s">
        <v>125</v>
      </c>
      <c r="F9" s="2">
        <v>10.52</v>
      </c>
      <c r="G9" s="4">
        <f>RANK(F9,$F$5:$F$24,1)</f>
        <v>9</v>
      </c>
      <c r="H9" s="5">
        <v>338</v>
      </c>
      <c r="I9" s="4">
        <f>RANK(H9,$H$5:$H$24,0)</f>
        <v>5</v>
      </c>
      <c r="J9" s="5">
        <v>34.79</v>
      </c>
      <c r="K9" s="139">
        <f>RANK(J9,$J$5:$J$22,0)</f>
        <v>3</v>
      </c>
      <c r="L9" s="140">
        <f>G9+I9+K9</f>
        <v>17</v>
      </c>
      <c r="M9" s="88">
        <f>RANK(L9,$L$5:$L$22,1)</f>
        <v>5</v>
      </c>
      <c r="O9">
        <v>5</v>
      </c>
    </row>
    <row r="10" spans="2:15" x14ac:dyDescent="0.25">
      <c r="B10" s="72">
        <v>77</v>
      </c>
      <c r="C10" s="74" t="s">
        <v>216</v>
      </c>
      <c r="D10" s="2">
        <v>2008</v>
      </c>
      <c r="E10" s="2" t="s">
        <v>95</v>
      </c>
      <c r="F10" s="2">
        <v>10.53</v>
      </c>
      <c r="G10" s="4">
        <f>RANK(F10,$F$5:$F$24,1)</f>
        <v>10</v>
      </c>
      <c r="H10" s="5">
        <v>320</v>
      </c>
      <c r="I10" s="4">
        <f>RANK(H10,$H$5:$H$24,0)</f>
        <v>6</v>
      </c>
      <c r="J10" s="5">
        <v>28.7</v>
      </c>
      <c r="K10" s="139">
        <f>RANK(J10,$J$5:$J$22,0)</f>
        <v>5</v>
      </c>
      <c r="L10" s="140">
        <f>G10+I10+K10</f>
        <v>21</v>
      </c>
      <c r="M10" s="88">
        <f>RANK(L10,$L$5:$L$22,1)</f>
        <v>6</v>
      </c>
      <c r="O10">
        <v>6</v>
      </c>
    </row>
    <row r="11" spans="2:15" x14ac:dyDescent="0.25">
      <c r="B11" s="3">
        <v>14</v>
      </c>
      <c r="C11" s="74" t="s">
        <v>158</v>
      </c>
      <c r="D11" s="2">
        <v>2008</v>
      </c>
      <c r="E11" s="2" t="s">
        <v>121</v>
      </c>
      <c r="F11" s="2">
        <v>10.44</v>
      </c>
      <c r="G11" s="4">
        <f>RANK(F11,$F$5:$F$24,1)</f>
        <v>7</v>
      </c>
      <c r="H11" s="5">
        <v>317</v>
      </c>
      <c r="I11" s="4">
        <f>RANK(H11,$H$5:$H$24,0)</f>
        <v>7</v>
      </c>
      <c r="J11" s="5">
        <v>25.7</v>
      </c>
      <c r="K11" s="139">
        <f>RANK(J11,$J$5:$J$22,0)</f>
        <v>9</v>
      </c>
      <c r="L11" s="140">
        <f>G11+I11+K11</f>
        <v>23</v>
      </c>
      <c r="M11" s="88">
        <f>RANK(L11,$L$5:$L$22,1)</f>
        <v>7</v>
      </c>
      <c r="O11">
        <v>7</v>
      </c>
    </row>
    <row r="12" spans="2:15" x14ac:dyDescent="0.25">
      <c r="B12" s="3">
        <v>39</v>
      </c>
      <c r="C12" s="74" t="s">
        <v>176</v>
      </c>
      <c r="D12" s="2">
        <v>2008</v>
      </c>
      <c r="E12" s="2" t="s">
        <v>106</v>
      </c>
      <c r="F12" s="2">
        <v>10.44</v>
      </c>
      <c r="G12" s="4">
        <f>RANK(F12,$F$5:$F$24,1)</f>
        <v>7</v>
      </c>
      <c r="H12" s="5">
        <v>302</v>
      </c>
      <c r="I12" s="4">
        <f>RANK(H12,$H$5:$H$24,0)</f>
        <v>8</v>
      </c>
      <c r="J12" s="5">
        <v>17.41</v>
      </c>
      <c r="K12" s="139">
        <f>RANK(J12,$J$5:$J$22,0)</f>
        <v>14</v>
      </c>
      <c r="L12" s="140">
        <f>G12+I12+K12</f>
        <v>29</v>
      </c>
      <c r="M12" s="88">
        <f>RANK(L12,$L$5:$L$22,1)</f>
        <v>8</v>
      </c>
      <c r="O12">
        <v>8</v>
      </c>
    </row>
    <row r="13" spans="2:15" x14ac:dyDescent="0.25">
      <c r="B13" s="3">
        <v>36</v>
      </c>
      <c r="C13" s="74" t="s">
        <v>175</v>
      </c>
      <c r="D13" s="2">
        <v>2009</v>
      </c>
      <c r="E13" s="2" t="s">
        <v>106</v>
      </c>
      <c r="F13" s="2">
        <v>10.73</v>
      </c>
      <c r="G13" s="4">
        <f>RANK(F13,$F$5:$F$24,1)</f>
        <v>11</v>
      </c>
      <c r="H13" s="5">
        <v>297</v>
      </c>
      <c r="I13" s="4">
        <f>RANK(H13,$H$5:$H$24,0)</f>
        <v>10</v>
      </c>
      <c r="J13" s="5">
        <v>26.83</v>
      </c>
      <c r="K13" s="139">
        <f>RANK(J13,$J$5:$J$22,0)</f>
        <v>8</v>
      </c>
      <c r="L13" s="140">
        <f>G13+I13+K13</f>
        <v>29</v>
      </c>
      <c r="M13" s="88">
        <v>9</v>
      </c>
      <c r="O13">
        <v>9</v>
      </c>
    </row>
    <row r="14" spans="2:15" x14ac:dyDescent="0.25">
      <c r="B14" s="72">
        <v>114</v>
      </c>
      <c r="C14" s="3" t="s">
        <v>249</v>
      </c>
      <c r="D14" s="2">
        <v>2009</v>
      </c>
      <c r="E14" s="2" t="s">
        <v>113</v>
      </c>
      <c r="F14" s="2">
        <v>10.32</v>
      </c>
      <c r="G14" s="4">
        <f>RANK(F14,$F$5:$F$24,1)</f>
        <v>5</v>
      </c>
      <c r="H14" s="5">
        <v>299</v>
      </c>
      <c r="I14" s="4">
        <f>RANK(H14,$H$5:$H$24,0)</f>
        <v>9</v>
      </c>
      <c r="J14" s="5">
        <v>12.49</v>
      </c>
      <c r="K14" s="139">
        <f>RANK(J14,$J$5:$J$22,0)</f>
        <v>18</v>
      </c>
      <c r="L14" s="140">
        <f>G14+I14+K14</f>
        <v>32</v>
      </c>
      <c r="M14" s="88">
        <f>RANK(L14,$L$5:$L$22,1)</f>
        <v>10</v>
      </c>
      <c r="O14">
        <v>10</v>
      </c>
    </row>
    <row r="15" spans="2:15" x14ac:dyDescent="0.25">
      <c r="B15" s="3">
        <v>113</v>
      </c>
      <c r="C15" s="3" t="s">
        <v>248</v>
      </c>
      <c r="D15" s="2">
        <v>2008</v>
      </c>
      <c r="E15" s="2" t="s">
        <v>113</v>
      </c>
      <c r="F15" s="2">
        <v>10.79</v>
      </c>
      <c r="G15" s="4">
        <f>RANK(F15,$F$5:$F$24,1)</f>
        <v>12</v>
      </c>
      <c r="H15" s="5">
        <v>279</v>
      </c>
      <c r="I15" s="4">
        <f>RANK(H15,$H$5:$H$24,0)</f>
        <v>15</v>
      </c>
      <c r="J15" s="5">
        <v>27.16</v>
      </c>
      <c r="K15" s="139">
        <f>RANK(J15,$J$5:$J$22,0)</f>
        <v>7</v>
      </c>
      <c r="L15" s="140">
        <f>G15+I15+K15</f>
        <v>34</v>
      </c>
      <c r="M15" s="88">
        <f>RANK(L15,$L$5:$L$22,1)</f>
        <v>11</v>
      </c>
      <c r="O15">
        <v>11</v>
      </c>
    </row>
    <row r="16" spans="2:15" x14ac:dyDescent="0.25">
      <c r="B16" s="72">
        <v>138</v>
      </c>
      <c r="C16" s="3" t="s">
        <v>272</v>
      </c>
      <c r="D16" s="2">
        <v>2009</v>
      </c>
      <c r="E16" s="2" t="s">
        <v>95</v>
      </c>
      <c r="F16" s="2">
        <v>11.1</v>
      </c>
      <c r="G16" s="4">
        <f>RANK(F16,$F$5:$F$24,1)</f>
        <v>13</v>
      </c>
      <c r="H16" s="5">
        <v>294</v>
      </c>
      <c r="I16" s="4">
        <f>RANK(H16,$H$5:$H$24,0)</f>
        <v>12</v>
      </c>
      <c r="J16" s="5">
        <v>24.3</v>
      </c>
      <c r="K16" s="139">
        <f>RANK(J16,$J$5:$J$22,0)</f>
        <v>10</v>
      </c>
      <c r="L16" s="140">
        <f>G16+I16+K16</f>
        <v>35</v>
      </c>
      <c r="M16" s="88">
        <f>RANK(L16,$L$5:$L$22,1)</f>
        <v>12</v>
      </c>
      <c r="O16">
        <v>12</v>
      </c>
    </row>
    <row r="17" spans="2:15" x14ac:dyDescent="0.25">
      <c r="B17" s="3">
        <v>127</v>
      </c>
      <c r="C17" s="3" t="s">
        <v>260</v>
      </c>
      <c r="D17" s="2">
        <v>2008</v>
      </c>
      <c r="E17" s="2" t="s">
        <v>95</v>
      </c>
      <c r="F17" s="2">
        <v>10.43</v>
      </c>
      <c r="G17" s="4">
        <f>RANK(F17,$F$5:$F$24,1)</f>
        <v>6</v>
      </c>
      <c r="H17" s="5">
        <v>260</v>
      </c>
      <c r="I17" s="4">
        <f>RANK(H17,$H$5:$H$24,0)</f>
        <v>18</v>
      </c>
      <c r="J17" s="5">
        <v>21.28</v>
      </c>
      <c r="K17" s="139">
        <f>RANK(J17,$J$5:$J$22,0)</f>
        <v>12</v>
      </c>
      <c r="L17" s="140">
        <f>G17+I17+K17</f>
        <v>36</v>
      </c>
      <c r="M17" s="88">
        <f>RANK(L17,$L$5:$L$22,1)</f>
        <v>13</v>
      </c>
      <c r="O17">
        <v>13</v>
      </c>
    </row>
    <row r="18" spans="2:15" x14ac:dyDescent="0.25">
      <c r="B18" s="3">
        <v>13</v>
      </c>
      <c r="C18" s="74" t="s">
        <v>157</v>
      </c>
      <c r="D18" s="2">
        <v>2009</v>
      </c>
      <c r="E18" s="2" t="s">
        <v>121</v>
      </c>
      <c r="F18" s="2">
        <v>11.44</v>
      </c>
      <c r="G18" s="4">
        <f>RANK(F18,$F$5:$F$24,1)</f>
        <v>15</v>
      </c>
      <c r="H18" s="5">
        <v>280</v>
      </c>
      <c r="I18" s="4">
        <f>RANK(H18,$H$5:$H$24,0)</f>
        <v>14</v>
      </c>
      <c r="J18" s="5">
        <v>23.05</v>
      </c>
      <c r="K18" s="139">
        <f>RANK(J18,$J$5:$J$22,0)</f>
        <v>11</v>
      </c>
      <c r="L18" s="140">
        <f>G18+I18+K18</f>
        <v>40</v>
      </c>
      <c r="M18" s="88">
        <f>RANK(L18,$L$5:$L$22,1)</f>
        <v>14</v>
      </c>
      <c r="O18">
        <v>14</v>
      </c>
    </row>
    <row r="19" spans="2:15" x14ac:dyDescent="0.25">
      <c r="B19" s="3">
        <v>78</v>
      </c>
      <c r="C19" s="3" t="s">
        <v>217</v>
      </c>
      <c r="D19" s="2">
        <v>2009</v>
      </c>
      <c r="E19" s="2" t="s">
        <v>95</v>
      </c>
      <c r="F19" s="2">
        <v>11.45</v>
      </c>
      <c r="G19" s="4">
        <f>RANK(F19,$F$5:$F$24,1)</f>
        <v>16</v>
      </c>
      <c r="H19" s="5">
        <v>295</v>
      </c>
      <c r="I19" s="4">
        <f>RANK(H19,$H$5:$H$24,0)</f>
        <v>11</v>
      </c>
      <c r="J19" s="5">
        <v>16.22</v>
      </c>
      <c r="K19" s="139">
        <f>RANK(J19,$J$5:$J$22,0)</f>
        <v>15</v>
      </c>
      <c r="L19" s="140">
        <f>G19+I19+K19</f>
        <v>42</v>
      </c>
      <c r="M19" s="88">
        <f>RANK(L19,$L$5:$L$22,1)</f>
        <v>15</v>
      </c>
      <c r="O19">
        <v>15</v>
      </c>
    </row>
    <row r="20" spans="2:15" x14ac:dyDescent="0.25">
      <c r="B20" s="3">
        <v>12</v>
      </c>
      <c r="C20" s="74" t="s">
        <v>150</v>
      </c>
      <c r="D20" s="2">
        <v>2009</v>
      </c>
      <c r="E20" s="2" t="s">
        <v>95</v>
      </c>
      <c r="F20" s="2">
        <v>11.55</v>
      </c>
      <c r="G20" s="4">
        <f>RANK(F20,$F$5:$F$24,1)</f>
        <v>17</v>
      </c>
      <c r="H20" s="5">
        <v>294</v>
      </c>
      <c r="I20" s="4">
        <f>RANK(H20,$H$5:$H$24,0)</f>
        <v>12</v>
      </c>
      <c r="J20" s="5">
        <v>18.25</v>
      </c>
      <c r="K20" s="139">
        <f>RANK(J20,$J$5:$J$22,0)</f>
        <v>13</v>
      </c>
      <c r="L20" s="140">
        <f>G20+I20+K20</f>
        <v>42</v>
      </c>
      <c r="M20" s="88">
        <v>16</v>
      </c>
      <c r="O20">
        <v>16</v>
      </c>
    </row>
    <row r="21" spans="2:15" x14ac:dyDescent="0.25">
      <c r="B21" s="123">
        <v>140</v>
      </c>
      <c r="C21" s="123" t="s">
        <v>274</v>
      </c>
      <c r="D21" s="130">
        <v>2009</v>
      </c>
      <c r="E21" s="130" t="s">
        <v>95</v>
      </c>
      <c r="F21" s="2">
        <v>11.25</v>
      </c>
      <c r="G21" s="4">
        <f>RANK(F21,$F$5:$F$24,1)</f>
        <v>14</v>
      </c>
      <c r="H21" s="5">
        <v>262</v>
      </c>
      <c r="I21" s="4">
        <f>RANK(H21,$H$5:$H$24,0)</f>
        <v>17</v>
      </c>
      <c r="J21" s="5">
        <v>14.94</v>
      </c>
      <c r="K21" s="139">
        <f>RANK(J21,$J$5:$J$22,0)</f>
        <v>16</v>
      </c>
      <c r="L21" s="140">
        <f>G21+I21+K21</f>
        <v>47</v>
      </c>
      <c r="M21" s="88">
        <f>RANK(L21,$L$5:$L$22,1)</f>
        <v>17</v>
      </c>
      <c r="O21">
        <v>17</v>
      </c>
    </row>
    <row r="22" spans="2:15" x14ac:dyDescent="0.25">
      <c r="B22" s="72">
        <v>74</v>
      </c>
      <c r="C22" s="74" t="s">
        <v>214</v>
      </c>
      <c r="D22" s="2">
        <v>2009</v>
      </c>
      <c r="E22" s="2" t="s">
        <v>95</v>
      </c>
      <c r="F22" s="2">
        <v>12.01</v>
      </c>
      <c r="G22" s="4">
        <f>RANK(F22,$F$5:$F$24,1)</f>
        <v>18</v>
      </c>
      <c r="H22" s="5">
        <v>264</v>
      </c>
      <c r="I22" s="4">
        <f>RANK(H22,$H$5:$H$24,0)</f>
        <v>16</v>
      </c>
      <c r="J22" s="5">
        <v>14.47</v>
      </c>
      <c r="K22" s="139">
        <f>RANK(J22,$J$5:$J$22,0)</f>
        <v>17</v>
      </c>
      <c r="L22" s="140">
        <f>G22+I22+K22</f>
        <v>51</v>
      </c>
      <c r="M22" s="88">
        <f>RANK(L22,$L$5:$L$22,1)</f>
        <v>18</v>
      </c>
      <c r="O22">
        <v>18</v>
      </c>
    </row>
    <row r="24" spans="2:15" x14ac:dyDescent="0.25">
      <c r="B24" s="161" t="s">
        <v>325</v>
      </c>
      <c r="C24" s="161"/>
      <c r="D24" s="161"/>
      <c r="E24" s="161"/>
      <c r="F24" s="161"/>
    </row>
    <row r="25" spans="2:15" x14ac:dyDescent="0.25">
      <c r="B25" s="161"/>
      <c r="C25" s="161"/>
      <c r="D25" s="161"/>
      <c r="E25" s="161"/>
      <c r="F25" s="161"/>
    </row>
    <row r="36" spans="3:4" ht="15.75" x14ac:dyDescent="0.25">
      <c r="C36" s="40"/>
      <c r="D36" s="41"/>
    </row>
    <row r="37" spans="3:4" ht="15.75" x14ac:dyDescent="0.25">
      <c r="C37" s="40"/>
      <c r="D37" s="41"/>
    </row>
    <row r="38" spans="3:4" ht="15.75" x14ac:dyDescent="0.25">
      <c r="C38" s="44"/>
      <c r="D38" s="41"/>
    </row>
    <row r="39" spans="3:4" ht="15.75" x14ac:dyDescent="0.25">
      <c r="C39" s="40"/>
      <c r="D39" s="41"/>
    </row>
    <row r="40" spans="3:4" ht="15.75" x14ac:dyDescent="0.25">
      <c r="C40" s="40"/>
      <c r="D40" s="41"/>
    </row>
    <row r="43" spans="3:4" ht="15.75" x14ac:dyDescent="0.25">
      <c r="C43" s="44"/>
      <c r="D43" s="41"/>
    </row>
    <row r="45" spans="3:4" ht="15.75" x14ac:dyDescent="0.25">
      <c r="C45" s="44"/>
      <c r="D45" s="41"/>
    </row>
  </sheetData>
  <sortState ref="B5:M22">
    <sortCondition ref="M5:M22"/>
  </sortState>
  <mergeCells count="2">
    <mergeCell ref="B3:M3"/>
    <mergeCell ref="B24:F25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FF0000"/>
  </sheetPr>
  <dimension ref="B2:O56"/>
  <sheetViews>
    <sheetView workbookViewId="0">
      <selection activeCell="K7" sqref="K7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38</v>
      </c>
      <c r="G4" s="96" t="s">
        <v>3</v>
      </c>
      <c r="H4" s="95" t="s">
        <v>4</v>
      </c>
      <c r="I4" s="96" t="s">
        <v>3</v>
      </c>
      <c r="J4" s="95" t="s">
        <v>6</v>
      </c>
      <c r="K4" s="96" t="s">
        <v>3</v>
      </c>
      <c r="L4" s="96" t="s">
        <v>10</v>
      </c>
      <c r="M4" s="95" t="s">
        <v>8</v>
      </c>
    </row>
    <row r="5" spans="2:15" x14ac:dyDescent="0.25">
      <c r="B5" s="146">
        <v>57</v>
      </c>
      <c r="C5" s="215" t="s">
        <v>197</v>
      </c>
      <c r="D5" s="146">
        <v>2008</v>
      </c>
      <c r="E5" s="146" t="s">
        <v>96</v>
      </c>
      <c r="F5" s="5">
        <v>9.0500000000000007</v>
      </c>
      <c r="G5" s="4">
        <f>RANK(F5,$F$5:$F$30,1)</f>
        <v>1</v>
      </c>
      <c r="H5" s="5">
        <v>387</v>
      </c>
      <c r="I5" s="4">
        <f>RANK(H5,$H$5:$H$30,0)</f>
        <v>1</v>
      </c>
      <c r="J5" s="5">
        <v>38.76</v>
      </c>
      <c r="K5" s="139">
        <f>RANK(J5,$J$5:$J$30,0)</f>
        <v>1</v>
      </c>
      <c r="L5" s="140">
        <f>G5+I5+K5</f>
        <v>3</v>
      </c>
      <c r="M5" s="88">
        <f>RANK(L5,$L$5:$L$30,1)</f>
        <v>1</v>
      </c>
      <c r="O5">
        <v>1</v>
      </c>
    </row>
    <row r="6" spans="2:15" x14ac:dyDescent="0.25">
      <c r="B6" s="2">
        <v>42</v>
      </c>
      <c r="C6" s="136" t="s">
        <v>179</v>
      </c>
      <c r="D6" s="2">
        <v>2008</v>
      </c>
      <c r="E6" s="2" t="s">
        <v>106</v>
      </c>
      <c r="F6" s="5">
        <v>9.17</v>
      </c>
      <c r="G6" s="4">
        <f>RANK(F6,$F$5:$F$30,1)</f>
        <v>3</v>
      </c>
      <c r="H6" s="5">
        <v>372</v>
      </c>
      <c r="I6" s="4">
        <f>RANK(H6,$H$5:$H$30,0)</f>
        <v>4</v>
      </c>
      <c r="J6" s="5">
        <v>30.53</v>
      </c>
      <c r="K6" s="139">
        <f>RANK(J6,$J$5:$J$30,0)</f>
        <v>3</v>
      </c>
      <c r="L6" s="140">
        <f>G6+I6+K6</f>
        <v>10</v>
      </c>
      <c r="M6" s="88">
        <f>RANK(L6,$L$5:$L$30,1)</f>
        <v>2</v>
      </c>
      <c r="O6">
        <v>2</v>
      </c>
    </row>
    <row r="7" spans="2:15" x14ac:dyDescent="0.25">
      <c r="B7" s="2">
        <v>43</v>
      </c>
      <c r="C7" s="136" t="s">
        <v>180</v>
      </c>
      <c r="D7" s="2">
        <v>2008</v>
      </c>
      <c r="E7" s="2" t="s">
        <v>106</v>
      </c>
      <c r="F7" s="5">
        <v>9.43</v>
      </c>
      <c r="G7" s="4">
        <f>RANK(F7,$F$5:$F$30,1)</f>
        <v>4</v>
      </c>
      <c r="H7" s="5">
        <v>370</v>
      </c>
      <c r="I7" s="4">
        <f>RANK(H7,$H$5:$H$30,0)</f>
        <v>5</v>
      </c>
      <c r="J7" s="5">
        <v>27.76</v>
      </c>
      <c r="K7" s="139">
        <f>RANK(J7,$J$5:$J$30,0)</f>
        <v>4</v>
      </c>
      <c r="L7" s="140">
        <f>G7+I7+K7</f>
        <v>13</v>
      </c>
      <c r="M7" s="88">
        <f>RANK(L7,$L$5:$L$30,1)</f>
        <v>3</v>
      </c>
      <c r="O7">
        <v>3</v>
      </c>
    </row>
    <row r="8" spans="2:15" x14ac:dyDescent="0.25">
      <c r="B8" s="2">
        <v>145</v>
      </c>
      <c r="C8" s="137" t="s">
        <v>281</v>
      </c>
      <c r="D8" s="2">
        <v>2008</v>
      </c>
      <c r="E8" s="2" t="s">
        <v>106</v>
      </c>
      <c r="F8" s="5">
        <v>9.7899999999999991</v>
      </c>
      <c r="G8" s="4">
        <f>RANK(F8,$F$5:$F$30,1)</f>
        <v>7</v>
      </c>
      <c r="H8" s="5">
        <v>340</v>
      </c>
      <c r="I8" s="4">
        <f>RANK(H8,$H$5:$H$30,0)</f>
        <v>9</v>
      </c>
      <c r="J8" s="5">
        <v>33.880000000000003</v>
      </c>
      <c r="K8" s="139">
        <f>RANK(J8,$J$5:$J$30,0)</f>
        <v>2</v>
      </c>
      <c r="L8" s="140">
        <f>G8+I8+K8</f>
        <v>18</v>
      </c>
      <c r="M8" s="88">
        <f>RANK(L8,$L$5:$L$30,1)</f>
        <v>4</v>
      </c>
      <c r="O8">
        <v>4</v>
      </c>
    </row>
    <row r="9" spans="2:15" x14ac:dyDescent="0.25">
      <c r="B9" s="2">
        <v>40</v>
      </c>
      <c r="C9" s="136" t="s">
        <v>177</v>
      </c>
      <c r="D9" s="2">
        <v>2009</v>
      </c>
      <c r="E9" s="2" t="s">
        <v>106</v>
      </c>
      <c r="F9" s="5">
        <v>9.94</v>
      </c>
      <c r="G9" s="4">
        <f>RANK(F9,$F$5:$F$30,1)</f>
        <v>8</v>
      </c>
      <c r="H9" s="5">
        <v>349</v>
      </c>
      <c r="I9" s="4">
        <f>RANK(H9,$H$5:$H$30,0)</f>
        <v>7</v>
      </c>
      <c r="J9" s="5">
        <v>26.69</v>
      </c>
      <c r="K9" s="139">
        <f>RANK(J9,$J$5:$J$30,0)</f>
        <v>5</v>
      </c>
      <c r="L9" s="140">
        <f>G9+I9+K9</f>
        <v>20</v>
      </c>
      <c r="M9" s="88">
        <f>RANK(L9,$L$5:$L$30,1)</f>
        <v>5</v>
      </c>
      <c r="O9">
        <v>5</v>
      </c>
    </row>
    <row r="10" spans="2:15" x14ac:dyDescent="0.25">
      <c r="B10" s="2">
        <v>84</v>
      </c>
      <c r="C10" s="137" t="s">
        <v>222</v>
      </c>
      <c r="D10" s="2">
        <v>2008</v>
      </c>
      <c r="E10" s="2" t="s">
        <v>95</v>
      </c>
      <c r="F10" s="5">
        <v>9.44</v>
      </c>
      <c r="G10" s="4">
        <f>RANK(F10,$F$5:$F$30,1)</f>
        <v>5</v>
      </c>
      <c r="H10" s="5">
        <v>376</v>
      </c>
      <c r="I10" s="4">
        <f>RANK(H10,$H$5:$H$30,0)</f>
        <v>3</v>
      </c>
      <c r="J10" s="5">
        <v>17.73</v>
      </c>
      <c r="K10" s="139">
        <f>RANK(J10,$J$5:$J$30,0)</f>
        <v>15</v>
      </c>
      <c r="L10" s="140">
        <f>G10+I10+K10</f>
        <v>23</v>
      </c>
      <c r="M10" s="88">
        <f>RANK(L10,$L$5:$L$30,1)</f>
        <v>6</v>
      </c>
      <c r="O10">
        <v>6</v>
      </c>
    </row>
    <row r="11" spans="2:15" x14ac:dyDescent="0.25">
      <c r="B11" s="2">
        <v>44</v>
      </c>
      <c r="C11" s="136" t="s">
        <v>181</v>
      </c>
      <c r="D11" s="2">
        <v>2008</v>
      </c>
      <c r="E11" s="2" t="s">
        <v>106</v>
      </c>
      <c r="F11" s="5">
        <v>9.06</v>
      </c>
      <c r="G11" s="4">
        <f>RANK(F11,$F$5:$F$30,1)</f>
        <v>2</v>
      </c>
      <c r="H11" s="5">
        <v>378</v>
      </c>
      <c r="I11" s="4">
        <f>RANK(H11,$H$5:$H$30,0)</f>
        <v>2</v>
      </c>
      <c r="J11" s="5">
        <v>14.58</v>
      </c>
      <c r="K11" s="139">
        <f>RANK(J11,$J$5:$J$30,0)</f>
        <v>21</v>
      </c>
      <c r="L11" s="140">
        <f>G11+I11+K11</f>
        <v>25</v>
      </c>
      <c r="M11" s="88">
        <f>RANK(L11,$L$5:$L$30,1)</f>
        <v>7</v>
      </c>
      <c r="O11">
        <v>7</v>
      </c>
    </row>
    <row r="12" spans="2:15" x14ac:dyDescent="0.25">
      <c r="B12" s="2">
        <v>46</v>
      </c>
      <c r="C12" s="136" t="s">
        <v>183</v>
      </c>
      <c r="D12" s="2">
        <v>2008</v>
      </c>
      <c r="E12" s="2" t="s">
        <v>106</v>
      </c>
      <c r="F12" s="5">
        <v>10.199999999999999</v>
      </c>
      <c r="G12" s="4">
        <f>RANK(F12,$F$5:$F$30,1)</f>
        <v>12</v>
      </c>
      <c r="H12" s="5">
        <v>361</v>
      </c>
      <c r="I12" s="4">
        <f>RANK(H12,$H$5:$H$30,0)</f>
        <v>6</v>
      </c>
      <c r="J12" s="5">
        <v>20.36</v>
      </c>
      <c r="K12" s="139">
        <f>RANK(J12,$J$5:$J$30,0)</f>
        <v>11</v>
      </c>
      <c r="L12" s="140">
        <f>G12+I12+K12</f>
        <v>29</v>
      </c>
      <c r="M12" s="88">
        <f>RANK(L12,$L$5:$L$30,1)</f>
        <v>8</v>
      </c>
      <c r="O12">
        <v>8</v>
      </c>
    </row>
    <row r="13" spans="2:15" x14ac:dyDescent="0.25">
      <c r="B13" s="2">
        <v>80</v>
      </c>
      <c r="C13" s="137" t="s">
        <v>219</v>
      </c>
      <c r="D13" s="2">
        <v>2009</v>
      </c>
      <c r="E13" s="2" t="s">
        <v>95</v>
      </c>
      <c r="F13" s="5">
        <v>10.01</v>
      </c>
      <c r="G13" s="4">
        <f>RANK(F13,$F$5:$F$30,1)</f>
        <v>9</v>
      </c>
      <c r="H13" s="5">
        <v>333</v>
      </c>
      <c r="I13" s="4">
        <f>RANK(H13,$H$5:$H$30,0)</f>
        <v>10</v>
      </c>
      <c r="J13" s="5">
        <v>20.3</v>
      </c>
      <c r="K13" s="139">
        <f>RANK(J13,$J$5:$J$30,0)</f>
        <v>12</v>
      </c>
      <c r="L13" s="140">
        <f>G13+I13+K13</f>
        <v>31</v>
      </c>
      <c r="M13" s="88">
        <f>RANK(L13,$L$5:$L$30,1)</f>
        <v>9</v>
      </c>
      <c r="O13">
        <v>9</v>
      </c>
    </row>
    <row r="14" spans="2:15" x14ac:dyDescent="0.25">
      <c r="B14" s="2">
        <v>81</v>
      </c>
      <c r="C14" s="137" t="s">
        <v>220</v>
      </c>
      <c r="D14" s="2">
        <v>2009</v>
      </c>
      <c r="E14" s="2" t="s">
        <v>95</v>
      </c>
      <c r="F14" s="5">
        <v>9.65</v>
      </c>
      <c r="G14" s="4">
        <f>RANK(F14,$F$5:$F$30,1)</f>
        <v>6</v>
      </c>
      <c r="H14" s="5">
        <v>345</v>
      </c>
      <c r="I14" s="4">
        <f>RANK(H14,$H$5:$H$30,0)</f>
        <v>8</v>
      </c>
      <c r="J14" s="5">
        <v>15.97</v>
      </c>
      <c r="K14" s="139">
        <f>RANK(J14,$J$5:$J$30,0)</f>
        <v>18</v>
      </c>
      <c r="L14" s="140">
        <f>G14+I14+K14</f>
        <v>32</v>
      </c>
      <c r="M14" s="88">
        <f>RANK(L14,$L$5:$L$30,1)</f>
        <v>10</v>
      </c>
      <c r="O14">
        <v>10</v>
      </c>
    </row>
    <row r="15" spans="2:15" x14ac:dyDescent="0.25">
      <c r="B15" s="2">
        <v>118</v>
      </c>
      <c r="C15" s="138" t="s">
        <v>287</v>
      </c>
      <c r="D15" s="13">
        <v>2009</v>
      </c>
      <c r="E15" s="2" t="s">
        <v>129</v>
      </c>
      <c r="F15" s="5">
        <v>10.38</v>
      </c>
      <c r="G15" s="4">
        <f>RANK(F15,$F$5:$F$30,1)</f>
        <v>15</v>
      </c>
      <c r="H15" s="5">
        <v>292</v>
      </c>
      <c r="I15" s="4">
        <f>RANK(H15,$H$5:$H$30,0)</f>
        <v>15</v>
      </c>
      <c r="J15" s="5">
        <v>23.87</v>
      </c>
      <c r="K15" s="139">
        <f>RANK(J15,$J$5:$J$30,0)</f>
        <v>7</v>
      </c>
      <c r="L15" s="140">
        <f>G15+I15+K15</f>
        <v>37</v>
      </c>
      <c r="M15" s="88">
        <f>RANK(L15,$L$5:$L$30,1)</f>
        <v>11</v>
      </c>
      <c r="O15">
        <v>11</v>
      </c>
    </row>
    <row r="16" spans="2:15" x14ac:dyDescent="0.25">
      <c r="B16" s="2">
        <v>104</v>
      </c>
      <c r="C16" s="137" t="s">
        <v>240</v>
      </c>
      <c r="D16" s="2">
        <v>2008</v>
      </c>
      <c r="E16" s="2" t="s">
        <v>95</v>
      </c>
      <c r="F16" s="5">
        <v>10.67</v>
      </c>
      <c r="G16" s="4">
        <f>RANK(F16,$F$5:$F$30,1)</f>
        <v>17</v>
      </c>
      <c r="H16" s="5">
        <v>314</v>
      </c>
      <c r="I16" s="4">
        <f>RANK(H16,$H$5:$H$30,0)</f>
        <v>12</v>
      </c>
      <c r="J16" s="5">
        <v>20.61</v>
      </c>
      <c r="K16" s="139">
        <f>RANK(J16,$J$5:$J$30,0)</f>
        <v>10</v>
      </c>
      <c r="L16" s="140">
        <f>G16+I16+K16</f>
        <v>39</v>
      </c>
      <c r="M16" s="88">
        <f>RANK(L16,$L$5:$L$30,1)</f>
        <v>12</v>
      </c>
      <c r="O16">
        <v>12</v>
      </c>
    </row>
    <row r="17" spans="2:15" x14ac:dyDescent="0.25">
      <c r="B17" s="2">
        <v>45</v>
      </c>
      <c r="C17" s="136" t="s">
        <v>182</v>
      </c>
      <c r="D17" s="2">
        <v>2008</v>
      </c>
      <c r="E17" s="2" t="s">
        <v>106</v>
      </c>
      <c r="F17" s="5">
        <v>10.69</v>
      </c>
      <c r="G17" s="4">
        <f>RANK(F17,$F$5:$F$30,1)</f>
        <v>18</v>
      </c>
      <c r="H17" s="5">
        <v>275</v>
      </c>
      <c r="I17" s="4">
        <f>RANK(H17,$H$5:$H$30,0)</f>
        <v>18</v>
      </c>
      <c r="J17" s="5">
        <v>25.82</v>
      </c>
      <c r="K17" s="139">
        <f>RANK(J17,$J$5:$J$30,0)</f>
        <v>6</v>
      </c>
      <c r="L17" s="140">
        <f>G17+I17+K17</f>
        <v>42</v>
      </c>
      <c r="M17" s="88">
        <f>RANK(L17,$L$5:$L$30,1)</f>
        <v>13</v>
      </c>
      <c r="O17">
        <v>13</v>
      </c>
    </row>
    <row r="18" spans="2:15" x14ac:dyDescent="0.25">
      <c r="B18" s="2">
        <v>86</v>
      </c>
      <c r="C18" s="137" t="s">
        <v>224</v>
      </c>
      <c r="D18" s="2">
        <v>2008</v>
      </c>
      <c r="E18" s="2" t="s">
        <v>95</v>
      </c>
      <c r="F18" s="5">
        <v>10.09</v>
      </c>
      <c r="G18" s="4">
        <f>RANK(F18,$F$5:$F$30,1)</f>
        <v>10</v>
      </c>
      <c r="H18" s="5">
        <v>289</v>
      </c>
      <c r="I18" s="4">
        <f>RANK(H18,$H$5:$H$30,0)</f>
        <v>16</v>
      </c>
      <c r="J18" s="5">
        <v>16.75</v>
      </c>
      <c r="K18" s="139">
        <f>RANK(J18,$J$5:$J$30,0)</f>
        <v>17</v>
      </c>
      <c r="L18" s="140">
        <f>G18+I18+K18</f>
        <v>43</v>
      </c>
      <c r="M18" s="88">
        <f>RANK(L18,$L$5:$L$30,1)</f>
        <v>14</v>
      </c>
      <c r="O18">
        <v>14</v>
      </c>
    </row>
    <row r="19" spans="2:15" x14ac:dyDescent="0.25">
      <c r="B19" s="2">
        <v>147</v>
      </c>
      <c r="C19" s="137" t="s">
        <v>289</v>
      </c>
      <c r="D19" s="2">
        <v>2008</v>
      </c>
      <c r="E19" s="2" t="s">
        <v>84</v>
      </c>
      <c r="F19" s="5">
        <v>10.32</v>
      </c>
      <c r="G19" s="4">
        <f>RANK(F19,$F$5:$F$30,1)</f>
        <v>13</v>
      </c>
      <c r="H19" s="5">
        <v>330</v>
      </c>
      <c r="I19" s="4">
        <f>RANK(H19,$H$5:$H$30,0)</f>
        <v>11</v>
      </c>
      <c r="J19" s="5">
        <v>15.87</v>
      </c>
      <c r="K19" s="139">
        <f>RANK(J19,$J$5:$J$30,0)</f>
        <v>19</v>
      </c>
      <c r="L19" s="140">
        <f>G19+I19+K19</f>
        <v>43</v>
      </c>
      <c r="M19" s="88">
        <v>15</v>
      </c>
      <c r="O19">
        <v>15</v>
      </c>
    </row>
    <row r="20" spans="2:15" x14ac:dyDescent="0.25">
      <c r="B20" s="2">
        <v>132</v>
      </c>
      <c r="C20" s="137" t="s">
        <v>265</v>
      </c>
      <c r="D20" s="2">
        <v>2009</v>
      </c>
      <c r="E20" s="2" t="s">
        <v>95</v>
      </c>
      <c r="F20" s="5">
        <v>10.63</v>
      </c>
      <c r="G20" s="4">
        <f>RANK(F20,$F$5:$F$30,1)</f>
        <v>16</v>
      </c>
      <c r="H20" s="5">
        <v>300</v>
      </c>
      <c r="I20" s="4">
        <f>RANK(H20,$H$5:$H$30,0)</f>
        <v>14</v>
      </c>
      <c r="J20" s="5">
        <v>18.22</v>
      </c>
      <c r="K20" s="139">
        <f>RANK(J20,$J$5:$J$30,0)</f>
        <v>14</v>
      </c>
      <c r="L20" s="140">
        <f>G20+I20+K20</f>
        <v>44</v>
      </c>
      <c r="M20" s="88">
        <f>RANK(L20,$L$5:$L$30,1)</f>
        <v>16</v>
      </c>
      <c r="O20">
        <v>16</v>
      </c>
    </row>
    <row r="21" spans="2:15" x14ac:dyDescent="0.25">
      <c r="B21" s="2">
        <v>85</v>
      </c>
      <c r="C21" s="137" t="s">
        <v>223</v>
      </c>
      <c r="D21" s="2">
        <v>2008</v>
      </c>
      <c r="E21" s="2" t="s">
        <v>95</v>
      </c>
      <c r="F21" s="5">
        <v>10.15</v>
      </c>
      <c r="G21" s="4">
        <f>RANK(F21,$F$5:$F$30,1)</f>
        <v>11</v>
      </c>
      <c r="H21" s="5">
        <v>312</v>
      </c>
      <c r="I21" s="4">
        <f>RANK(H21,$H$5:$H$30,0)</f>
        <v>13</v>
      </c>
      <c r="J21" s="5">
        <v>13.33</v>
      </c>
      <c r="K21" s="139">
        <f>RANK(J21,$J$5:$J$30,0)</f>
        <v>23</v>
      </c>
      <c r="L21" s="140">
        <f>G21+I21+K21</f>
        <v>47</v>
      </c>
      <c r="M21" s="88">
        <f>RANK(L21,$L$5:$L$30,1)</f>
        <v>17</v>
      </c>
      <c r="O21">
        <v>17</v>
      </c>
    </row>
    <row r="22" spans="2:15" x14ac:dyDescent="0.25">
      <c r="B22" s="2">
        <v>17</v>
      </c>
      <c r="C22" s="136" t="s">
        <v>160</v>
      </c>
      <c r="D22" s="2">
        <v>2009</v>
      </c>
      <c r="E22" s="2" t="s">
        <v>121</v>
      </c>
      <c r="F22" s="5">
        <v>10.99</v>
      </c>
      <c r="G22" s="4">
        <f>RANK(F22,$F$5:$F$30,1)</f>
        <v>20</v>
      </c>
      <c r="H22" s="5">
        <v>273</v>
      </c>
      <c r="I22" s="4">
        <f>RANK(H22,$H$5:$H$30,0)</f>
        <v>19</v>
      </c>
      <c r="J22" s="5">
        <v>22.05</v>
      </c>
      <c r="K22" s="139">
        <f>RANK(J22,$J$5:$J$30,0)</f>
        <v>8</v>
      </c>
      <c r="L22" s="140">
        <f>G22+I22+K22</f>
        <v>47</v>
      </c>
      <c r="M22" s="88">
        <v>18</v>
      </c>
      <c r="O22">
        <v>18</v>
      </c>
    </row>
    <row r="23" spans="2:15" x14ac:dyDescent="0.25">
      <c r="B23" s="2">
        <v>149</v>
      </c>
      <c r="C23" s="137" t="s">
        <v>291</v>
      </c>
      <c r="D23" s="2">
        <v>2008</v>
      </c>
      <c r="E23" s="2" t="s">
        <v>95</v>
      </c>
      <c r="F23" s="146">
        <v>10.32</v>
      </c>
      <c r="G23" s="4">
        <f>RANK(F23,$F$5:$F$30,1)</f>
        <v>13</v>
      </c>
      <c r="H23" s="146">
        <v>264</v>
      </c>
      <c r="I23" s="4">
        <f>RANK(H23,$H$5:$H$30,0)</f>
        <v>20</v>
      </c>
      <c r="J23" s="146">
        <v>14.56</v>
      </c>
      <c r="K23" s="139">
        <f>RANK(J23,$J$5:$J$30,0)</f>
        <v>22</v>
      </c>
      <c r="L23" s="140">
        <f>G23+I23+K23</f>
        <v>55</v>
      </c>
      <c r="M23" s="88">
        <f>RANK(L23,$L$5:$L$30,1)</f>
        <v>19</v>
      </c>
      <c r="O23">
        <v>19</v>
      </c>
    </row>
    <row r="24" spans="2:15" x14ac:dyDescent="0.25">
      <c r="B24" s="2">
        <v>141</v>
      </c>
      <c r="C24" s="137" t="s">
        <v>275</v>
      </c>
      <c r="D24" s="2">
        <v>2009</v>
      </c>
      <c r="E24" s="2" t="s">
        <v>95</v>
      </c>
      <c r="F24" s="5">
        <v>11.65</v>
      </c>
      <c r="G24" s="4">
        <f>RANK(F24,$F$5:$F$30,1)</f>
        <v>24</v>
      </c>
      <c r="H24" s="5">
        <v>248</v>
      </c>
      <c r="I24" s="4">
        <f>RANK(H24,$H$5:$H$30,0)</f>
        <v>22</v>
      </c>
      <c r="J24" s="5">
        <v>20.84</v>
      </c>
      <c r="K24" s="139">
        <f>RANK(J24,$J$5:$J$30,0)</f>
        <v>9</v>
      </c>
      <c r="L24" s="140">
        <f>G24+I24+K24</f>
        <v>55</v>
      </c>
      <c r="M24" s="88">
        <v>20</v>
      </c>
      <c r="O24">
        <v>20</v>
      </c>
    </row>
    <row r="25" spans="2:15" x14ac:dyDescent="0.25">
      <c r="B25" s="2">
        <v>41</v>
      </c>
      <c r="C25" s="136" t="s">
        <v>178</v>
      </c>
      <c r="D25" s="2">
        <v>2009</v>
      </c>
      <c r="E25" s="2" t="s">
        <v>106</v>
      </c>
      <c r="F25" s="5">
        <v>11.03</v>
      </c>
      <c r="G25" s="4">
        <f>RANK(F25,$F$5:$F$30,1)</f>
        <v>21</v>
      </c>
      <c r="H25" s="5">
        <v>246</v>
      </c>
      <c r="I25" s="4">
        <f>RANK(H25,$H$5:$H$30,0)</f>
        <v>24</v>
      </c>
      <c r="J25" s="5">
        <v>17.3</v>
      </c>
      <c r="K25" s="139">
        <f>RANK(J25,$J$5:$J$30,0)</f>
        <v>16</v>
      </c>
      <c r="L25" s="140">
        <f>G25+I25+K25</f>
        <v>61</v>
      </c>
      <c r="M25" s="88">
        <f>RANK(L25,$L$5:$L$30,1)</f>
        <v>21</v>
      </c>
      <c r="O25">
        <v>21</v>
      </c>
    </row>
    <row r="26" spans="2:15" x14ac:dyDescent="0.25">
      <c r="B26" s="2">
        <v>124</v>
      </c>
      <c r="C26" s="137" t="s">
        <v>257</v>
      </c>
      <c r="D26" s="2">
        <v>2009</v>
      </c>
      <c r="E26" s="2" t="s">
        <v>95</v>
      </c>
      <c r="F26" s="5">
        <v>10.96</v>
      </c>
      <c r="G26" s="4">
        <f>RANK(F26,$F$5:$F$30,1)</f>
        <v>19</v>
      </c>
      <c r="H26" s="5">
        <v>280</v>
      </c>
      <c r="I26" s="4">
        <f>RANK(H26,$H$5:$H$30,0)</f>
        <v>17</v>
      </c>
      <c r="J26" s="5">
        <v>9.6300000000000008</v>
      </c>
      <c r="K26" s="139">
        <f>RANK(J26,$J$5:$J$30,0)</f>
        <v>26</v>
      </c>
      <c r="L26" s="140">
        <f>G26+I26+K26</f>
        <v>62</v>
      </c>
      <c r="M26" s="88">
        <f>RANK(L26,$L$5:$L$30,1)</f>
        <v>22</v>
      </c>
      <c r="O26">
        <v>22</v>
      </c>
    </row>
    <row r="27" spans="2:15" x14ac:dyDescent="0.25">
      <c r="B27" s="2">
        <v>82</v>
      </c>
      <c r="C27" s="137" t="s">
        <v>221</v>
      </c>
      <c r="D27" s="2">
        <v>2009</v>
      </c>
      <c r="E27" s="2" t="s">
        <v>95</v>
      </c>
      <c r="F27" s="5">
        <v>11.51</v>
      </c>
      <c r="G27" s="4">
        <f>RANK(F27,$F$5:$F$30,1)</f>
        <v>22</v>
      </c>
      <c r="H27" s="5">
        <v>260</v>
      </c>
      <c r="I27" s="4">
        <f>RANK(H27,$H$5:$H$30,0)</f>
        <v>21</v>
      </c>
      <c r="J27" s="5">
        <v>15.09</v>
      </c>
      <c r="K27" s="139">
        <f>RANK(J27,$J$5:$J$30,0)</f>
        <v>20</v>
      </c>
      <c r="L27" s="140">
        <f>G27+I27+K27</f>
        <v>63</v>
      </c>
      <c r="M27" s="88">
        <f>RANK(L27,$L$5:$L$30,1)</f>
        <v>23</v>
      </c>
      <c r="O27">
        <v>23</v>
      </c>
    </row>
    <row r="28" spans="2:15" x14ac:dyDescent="0.25">
      <c r="B28" s="2">
        <v>15</v>
      </c>
      <c r="C28" s="136" t="s">
        <v>159</v>
      </c>
      <c r="D28" s="2">
        <v>2008</v>
      </c>
      <c r="E28" s="2" t="s">
        <v>121</v>
      </c>
      <c r="F28" s="5">
        <v>12.29</v>
      </c>
      <c r="G28" s="4">
        <f>RANK(F28,$F$5:$F$30,1)</f>
        <v>26</v>
      </c>
      <c r="H28" s="5">
        <v>218</v>
      </c>
      <c r="I28" s="4">
        <f>RANK(H28,$H$5:$H$30,0)</f>
        <v>26</v>
      </c>
      <c r="J28" s="5">
        <v>19.350000000000001</v>
      </c>
      <c r="K28" s="139">
        <f>RANK(J28,$J$5:$J$30,0)</f>
        <v>13</v>
      </c>
      <c r="L28" s="140">
        <f>G28+I28+K28</f>
        <v>65</v>
      </c>
      <c r="M28" s="88">
        <f>RANK(L28,$L$5:$L$30,1)</f>
        <v>24</v>
      </c>
      <c r="O28">
        <v>24</v>
      </c>
    </row>
    <row r="29" spans="2:15" x14ac:dyDescent="0.25">
      <c r="B29" s="2">
        <v>122</v>
      </c>
      <c r="C29" s="138" t="s">
        <v>254</v>
      </c>
      <c r="D29" s="13">
        <v>2008</v>
      </c>
      <c r="E29" s="2" t="s">
        <v>84</v>
      </c>
      <c r="F29" s="5">
        <v>11.58</v>
      </c>
      <c r="G29" s="4">
        <f>RANK(F29,$F$5:$F$30,1)</f>
        <v>23</v>
      </c>
      <c r="H29" s="5">
        <v>248</v>
      </c>
      <c r="I29" s="4">
        <f>RANK(H29,$H$5:$H$30,0)</f>
        <v>22</v>
      </c>
      <c r="J29" s="5">
        <v>12.72</v>
      </c>
      <c r="K29" s="139">
        <f>RANK(J29,$J$5:$J$30,0)</f>
        <v>24</v>
      </c>
      <c r="L29" s="140">
        <f>G29+I29+K29</f>
        <v>69</v>
      </c>
      <c r="M29" s="88">
        <f>RANK(L29,$L$5:$L$30,1)</f>
        <v>25</v>
      </c>
      <c r="O29">
        <v>25</v>
      </c>
    </row>
    <row r="30" spans="2:15" x14ac:dyDescent="0.25">
      <c r="B30" s="2">
        <v>123</v>
      </c>
      <c r="C30" s="138" t="s">
        <v>255</v>
      </c>
      <c r="D30" s="13">
        <v>2008</v>
      </c>
      <c r="E30" s="2" t="s">
        <v>84</v>
      </c>
      <c r="F30" s="2">
        <v>12.25</v>
      </c>
      <c r="G30" s="4">
        <f>RANK(F30,$F$5:$F$30,1)</f>
        <v>25</v>
      </c>
      <c r="H30" s="2">
        <v>240</v>
      </c>
      <c r="I30" s="4">
        <f>RANK(H30,$H$5:$H$30,0)</f>
        <v>25</v>
      </c>
      <c r="J30" s="2">
        <v>10.67</v>
      </c>
      <c r="K30" s="139">
        <f>RANK(J30,$J$5:$J$30,0)</f>
        <v>25</v>
      </c>
      <c r="L30" s="140">
        <f>G30+I30+K30</f>
        <v>75</v>
      </c>
      <c r="M30" s="88">
        <f>RANK(L30,$L$5:$L$30,1)</f>
        <v>26</v>
      </c>
      <c r="O30">
        <v>26</v>
      </c>
    </row>
    <row r="32" spans="2:15" x14ac:dyDescent="0.25">
      <c r="B32" s="161" t="s">
        <v>325</v>
      </c>
      <c r="C32" s="161"/>
      <c r="D32" s="161"/>
      <c r="E32" s="161"/>
      <c r="F32" s="161"/>
    </row>
    <row r="33" spans="2:6" x14ac:dyDescent="0.25">
      <c r="B33" s="161"/>
      <c r="C33" s="161"/>
      <c r="D33" s="161"/>
      <c r="E33" s="161"/>
      <c r="F33" s="161"/>
    </row>
    <row r="42" spans="2:6" ht="15.75" x14ac:dyDescent="0.25">
      <c r="C42" s="40"/>
      <c r="D42" s="41"/>
    </row>
    <row r="43" spans="2:6" ht="15.75" x14ac:dyDescent="0.25">
      <c r="C43" s="40"/>
      <c r="D43" s="41"/>
    </row>
    <row r="44" spans="2:6" ht="15.75" x14ac:dyDescent="0.25">
      <c r="C44" s="40"/>
      <c r="D44" s="41"/>
    </row>
    <row r="45" spans="2:6" ht="15.75" x14ac:dyDescent="0.25">
      <c r="C45" s="40"/>
      <c r="D45" s="41"/>
    </row>
    <row r="46" spans="2:6" ht="15.75" x14ac:dyDescent="0.25">
      <c r="C46" s="40"/>
      <c r="D46" s="41"/>
    </row>
    <row r="47" spans="2:6" ht="15.75" x14ac:dyDescent="0.25">
      <c r="C47" s="40"/>
      <c r="D47" s="41"/>
    </row>
    <row r="48" spans="2:6" ht="15.75" x14ac:dyDescent="0.25">
      <c r="C48" s="40"/>
      <c r="D48" s="41"/>
    </row>
    <row r="49" spans="3:4" ht="15.75" x14ac:dyDescent="0.25">
      <c r="C49" s="40"/>
      <c r="D49" s="41"/>
    </row>
    <row r="50" spans="3:4" ht="15.75" x14ac:dyDescent="0.25">
      <c r="C50" s="40"/>
      <c r="D50" s="41"/>
    </row>
    <row r="51" spans="3:4" ht="15.75" x14ac:dyDescent="0.25">
      <c r="C51" s="40"/>
      <c r="D51" s="41"/>
    </row>
    <row r="52" spans="3:4" ht="15.75" x14ac:dyDescent="0.25">
      <c r="C52" s="40"/>
      <c r="D52" s="41"/>
    </row>
    <row r="53" spans="3:4" ht="15.75" x14ac:dyDescent="0.25">
      <c r="C53" s="40"/>
      <c r="D53" s="41"/>
    </row>
    <row r="54" spans="3:4" ht="15.75" x14ac:dyDescent="0.25">
      <c r="C54" s="40"/>
      <c r="D54" s="41"/>
    </row>
    <row r="55" spans="3:4" ht="15.75" x14ac:dyDescent="0.25">
      <c r="C55" s="40"/>
      <c r="D55" s="41"/>
    </row>
    <row r="56" spans="3:4" ht="15.75" x14ac:dyDescent="0.25">
      <c r="C56" s="40"/>
      <c r="D56" s="41"/>
    </row>
  </sheetData>
  <sortState ref="B5:M30">
    <sortCondition ref="M5:M30"/>
  </sortState>
  <mergeCells count="2">
    <mergeCell ref="B3:M3"/>
    <mergeCell ref="B32:F3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0000"/>
  </sheetPr>
  <dimension ref="B2:O39"/>
  <sheetViews>
    <sheetView workbookViewId="0">
      <selection activeCell="M7" sqref="M7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17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38</v>
      </c>
      <c r="G4" s="96" t="s">
        <v>3</v>
      </c>
      <c r="H4" s="95" t="s">
        <v>4</v>
      </c>
      <c r="I4" s="96" t="s">
        <v>3</v>
      </c>
      <c r="J4" s="95" t="s">
        <v>90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134</v>
      </c>
      <c r="C5" s="4" t="s">
        <v>267</v>
      </c>
      <c r="D5" s="146">
        <v>2006</v>
      </c>
      <c r="E5" s="146" t="s">
        <v>129</v>
      </c>
      <c r="F5" s="146">
        <v>8.7200000000000006</v>
      </c>
      <c r="G5" s="4">
        <f>RANK(F5,$F$5:$F$24,1)</f>
        <v>1</v>
      </c>
      <c r="H5" s="146">
        <v>356</v>
      </c>
      <c r="I5" s="4">
        <f>RANK(H5,$H$5:$H$24,0)</f>
        <v>3</v>
      </c>
      <c r="J5" s="146">
        <v>8.74</v>
      </c>
      <c r="K5" s="139">
        <f>RANK(J5,$J$5:$J$11,0)</f>
        <v>2</v>
      </c>
      <c r="L5" s="140">
        <f>G5+I5+K5</f>
        <v>6</v>
      </c>
      <c r="M5" s="88">
        <f>RANK(L5,$L$5:$L$11,1)</f>
        <v>1</v>
      </c>
      <c r="O5">
        <v>1</v>
      </c>
    </row>
    <row r="6" spans="2:15" x14ac:dyDescent="0.25">
      <c r="B6" s="3">
        <v>47</v>
      </c>
      <c r="C6" s="3" t="s">
        <v>184</v>
      </c>
      <c r="D6" s="2">
        <v>2007</v>
      </c>
      <c r="E6" s="2" t="s">
        <v>106</v>
      </c>
      <c r="F6" s="5">
        <v>9.3000000000000007</v>
      </c>
      <c r="G6" s="4">
        <f>RANK(F6,$F$5:$F$24,1)</f>
        <v>2</v>
      </c>
      <c r="H6" s="5">
        <v>410</v>
      </c>
      <c r="I6" s="4">
        <f>RANK(H6,$H$5:$H$24,0)</f>
        <v>1</v>
      </c>
      <c r="J6" s="5">
        <v>8.65</v>
      </c>
      <c r="K6" s="139">
        <f>RANK(J6,$J$5:$J$11,0)</f>
        <v>3</v>
      </c>
      <c r="L6" s="140">
        <f>G6+I6+K6</f>
        <v>6</v>
      </c>
      <c r="M6" s="88">
        <v>2</v>
      </c>
      <c r="O6">
        <v>2</v>
      </c>
    </row>
    <row r="7" spans="2:15" x14ac:dyDescent="0.25">
      <c r="B7" s="3">
        <v>133</v>
      </c>
      <c r="C7" s="3" t="s">
        <v>266</v>
      </c>
      <c r="D7" s="2">
        <v>2006</v>
      </c>
      <c r="E7" s="2" t="s">
        <v>129</v>
      </c>
      <c r="F7" s="5">
        <v>9.6</v>
      </c>
      <c r="G7" s="4">
        <f>RANK(F7,$F$5:$F$24,1)</f>
        <v>3</v>
      </c>
      <c r="H7" s="5">
        <v>392</v>
      </c>
      <c r="I7" s="4">
        <f>RANK(H7,$H$5:$H$24,0)</f>
        <v>2</v>
      </c>
      <c r="J7" s="5">
        <v>7.3</v>
      </c>
      <c r="K7" s="139">
        <f>RANK(J7,$J$5:$J$11,0)</f>
        <v>5</v>
      </c>
      <c r="L7" s="140">
        <f>G7+I7+K7</f>
        <v>10</v>
      </c>
      <c r="M7" s="88">
        <f>RANK(L7,$L$5:$L$11,1)</f>
        <v>3</v>
      </c>
      <c r="O7">
        <v>3</v>
      </c>
    </row>
    <row r="8" spans="2:15" x14ac:dyDescent="0.25">
      <c r="B8" s="3">
        <v>19</v>
      </c>
      <c r="C8" s="74" t="s">
        <v>162</v>
      </c>
      <c r="D8" s="2">
        <v>2006</v>
      </c>
      <c r="E8" s="2" t="s">
        <v>121</v>
      </c>
      <c r="F8" s="5">
        <v>9.67</v>
      </c>
      <c r="G8" s="4">
        <f>RANK(F8,$F$5:$F$24,1)</f>
        <v>4</v>
      </c>
      <c r="H8" s="5">
        <v>341</v>
      </c>
      <c r="I8" s="4">
        <f>RANK(H8,$H$5:$H$24,0)</f>
        <v>4</v>
      </c>
      <c r="J8" s="5">
        <v>7.9</v>
      </c>
      <c r="K8" s="139">
        <f>RANK(J8,$J$5:$J$11,0)</f>
        <v>4</v>
      </c>
      <c r="L8" s="140">
        <f>G8+I8+K8</f>
        <v>12</v>
      </c>
      <c r="M8" s="88">
        <f>RANK(L8,$L$5:$L$11,1)</f>
        <v>4</v>
      </c>
      <c r="O8">
        <v>4</v>
      </c>
    </row>
    <row r="9" spans="2:15" x14ac:dyDescent="0.25">
      <c r="B9" s="3">
        <v>18</v>
      </c>
      <c r="C9" s="74" t="s">
        <v>161</v>
      </c>
      <c r="D9" s="2">
        <v>2006</v>
      </c>
      <c r="E9" s="2" t="s">
        <v>121</v>
      </c>
      <c r="F9" s="5">
        <v>10.94</v>
      </c>
      <c r="G9" s="4">
        <f>RANK(F9,$F$5:$F$24,1)</f>
        <v>7</v>
      </c>
      <c r="H9" s="5">
        <v>319</v>
      </c>
      <c r="I9" s="4">
        <f>RANK(H9,$H$5:$H$24,0)</f>
        <v>5</v>
      </c>
      <c r="J9" s="5">
        <v>10.85</v>
      </c>
      <c r="K9" s="139">
        <f>RANK(J9,$J$5:$J$11,0)</f>
        <v>1</v>
      </c>
      <c r="L9" s="140">
        <f>G9+I9+K9</f>
        <v>13</v>
      </c>
      <c r="M9" s="88">
        <f>RANK(L9,$L$5:$L$11,1)</f>
        <v>5</v>
      </c>
      <c r="O9">
        <v>5</v>
      </c>
    </row>
    <row r="10" spans="2:15" x14ac:dyDescent="0.25">
      <c r="B10" s="3">
        <v>143</v>
      </c>
      <c r="C10" s="3" t="s">
        <v>277</v>
      </c>
      <c r="D10" s="2">
        <v>2007</v>
      </c>
      <c r="E10" s="2" t="s">
        <v>95</v>
      </c>
      <c r="F10" s="2">
        <v>9.7200000000000006</v>
      </c>
      <c r="G10" s="4">
        <f>RANK(F10,$F$5:$F$24,1)</f>
        <v>5</v>
      </c>
      <c r="H10" s="2">
        <v>312</v>
      </c>
      <c r="I10" s="4">
        <f>RANK(H10,$H$5:$H$24,0)</f>
        <v>7</v>
      </c>
      <c r="J10" s="2">
        <v>6.25</v>
      </c>
      <c r="K10" s="139">
        <f>RANK(J10,$J$5:$J$11,0)</f>
        <v>6</v>
      </c>
      <c r="L10" s="140">
        <f>G10+I10+K10</f>
        <v>18</v>
      </c>
      <c r="M10" s="88">
        <f>RANK(L10,$L$5:$L$11,1)</f>
        <v>6</v>
      </c>
      <c r="O10">
        <v>6</v>
      </c>
    </row>
    <row r="11" spans="2:15" x14ac:dyDescent="0.25">
      <c r="B11" s="3">
        <v>48</v>
      </c>
      <c r="C11" s="3" t="s">
        <v>185</v>
      </c>
      <c r="D11" s="2">
        <v>2007</v>
      </c>
      <c r="E11" s="2" t="s">
        <v>106</v>
      </c>
      <c r="F11" s="2">
        <v>10.29</v>
      </c>
      <c r="G11" s="4">
        <f>RANK(F11,$F$5:$F$24,1)</f>
        <v>6</v>
      </c>
      <c r="H11" s="2">
        <v>314</v>
      </c>
      <c r="I11" s="4">
        <f>RANK(H11,$H$5:$H$24,0)</f>
        <v>6</v>
      </c>
      <c r="J11" s="2">
        <v>6.02</v>
      </c>
      <c r="K11" s="139">
        <f>RANK(J11,$J$5:$J$11,0)</f>
        <v>7</v>
      </c>
      <c r="L11" s="140">
        <f>G11+I11+K11</f>
        <v>19</v>
      </c>
      <c r="M11" s="88">
        <f>RANK(L11,$L$5:$L$11,1)</f>
        <v>7</v>
      </c>
      <c r="O11">
        <v>7</v>
      </c>
    </row>
    <row r="30" spans="3:4" ht="15.75" x14ac:dyDescent="0.25">
      <c r="C30" s="44"/>
      <c r="D30" s="41"/>
    </row>
    <row r="31" spans="3:4" ht="15.75" x14ac:dyDescent="0.25">
      <c r="C31" s="44"/>
      <c r="D31" s="41"/>
    </row>
    <row r="32" spans="3:4" ht="15.75" x14ac:dyDescent="0.25">
      <c r="C32" s="44"/>
      <c r="D32" s="41"/>
    </row>
    <row r="33" spans="3:4" ht="15.75" x14ac:dyDescent="0.25">
      <c r="C33" s="44"/>
      <c r="D33" s="41"/>
    </row>
    <row r="34" spans="3:4" ht="15.75" x14ac:dyDescent="0.25">
      <c r="C34" s="40"/>
      <c r="D34" s="41"/>
    </row>
    <row r="35" spans="3:4" ht="15.75" x14ac:dyDescent="0.25">
      <c r="C35" s="40"/>
      <c r="D35" s="41"/>
    </row>
    <row r="36" spans="3:4" ht="15.75" x14ac:dyDescent="0.25">
      <c r="C36" s="44"/>
      <c r="D36" s="41"/>
    </row>
    <row r="37" spans="3:4" ht="15.75" x14ac:dyDescent="0.25">
      <c r="C37" s="44"/>
      <c r="D37" s="41"/>
    </row>
    <row r="38" spans="3:4" ht="15.75" x14ac:dyDescent="0.25">
      <c r="C38" s="44"/>
      <c r="D38" s="41"/>
    </row>
    <row r="39" spans="3:4" ht="15.75" x14ac:dyDescent="0.25">
      <c r="C39" s="44"/>
      <c r="D39" s="41"/>
    </row>
  </sheetData>
  <sortState ref="B5:M11">
    <sortCondition ref="M5:M11"/>
  </sortState>
  <mergeCells count="1">
    <mergeCell ref="B3:M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0000"/>
  </sheetPr>
  <dimension ref="B2:O55"/>
  <sheetViews>
    <sheetView workbookViewId="0">
      <selection activeCell="J8" sqref="J8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38</v>
      </c>
      <c r="G4" s="96" t="s">
        <v>3</v>
      </c>
      <c r="H4" s="95" t="s">
        <v>4</v>
      </c>
      <c r="I4" s="96" t="s">
        <v>3</v>
      </c>
      <c r="J4" s="95" t="s">
        <v>91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20</v>
      </c>
      <c r="C5" s="77" t="s">
        <v>147</v>
      </c>
      <c r="D5" s="5">
        <v>2007</v>
      </c>
      <c r="E5" s="5" t="s">
        <v>97</v>
      </c>
      <c r="F5" s="5">
        <v>8.65</v>
      </c>
      <c r="G5" s="4">
        <f>RANK(F5,$F$5:$F$25,1)</f>
        <v>1</v>
      </c>
      <c r="H5" s="5">
        <v>431</v>
      </c>
      <c r="I5" s="4">
        <f>RANK(H5,$H$5:$H$25,0)</f>
        <v>2</v>
      </c>
      <c r="J5" s="5">
        <v>8.67</v>
      </c>
      <c r="K5" s="139">
        <f>RANK(J5,$J$5:$J$25,0)</f>
        <v>3</v>
      </c>
      <c r="L5" s="140">
        <f>G5+I5+K5</f>
        <v>6</v>
      </c>
      <c r="M5" s="88">
        <f>RANK(L5,$L$5:$L$25,1)</f>
        <v>1</v>
      </c>
      <c r="O5">
        <v>1</v>
      </c>
    </row>
    <row r="6" spans="2:15" x14ac:dyDescent="0.25">
      <c r="B6" s="3">
        <v>115</v>
      </c>
      <c r="C6" s="3" t="s">
        <v>250</v>
      </c>
      <c r="D6" s="2">
        <v>2007</v>
      </c>
      <c r="E6" s="2" t="s">
        <v>113</v>
      </c>
      <c r="F6" s="5">
        <v>8.74</v>
      </c>
      <c r="G6" s="4">
        <f>RANK(F6,$F$5:$F$25,1)</f>
        <v>3</v>
      </c>
      <c r="H6" s="5">
        <v>388</v>
      </c>
      <c r="I6" s="4">
        <f>RANK(H6,$H$5:$H$25,0)</f>
        <v>5</v>
      </c>
      <c r="J6" s="5">
        <v>9.06</v>
      </c>
      <c r="K6" s="139">
        <f>RANK(J6,$J$5:$J$25,0)</f>
        <v>2</v>
      </c>
      <c r="L6" s="140">
        <f>G6+I6+K6</f>
        <v>10</v>
      </c>
      <c r="M6" s="88">
        <f>RANK(L6,$L$5:$L$25,1)</f>
        <v>2</v>
      </c>
      <c r="O6">
        <v>2</v>
      </c>
    </row>
    <row r="7" spans="2:15" x14ac:dyDescent="0.25">
      <c r="B7" s="123">
        <v>136</v>
      </c>
      <c r="C7" s="123" t="s">
        <v>269</v>
      </c>
      <c r="D7" s="130">
        <v>2006</v>
      </c>
      <c r="E7" s="130" t="s">
        <v>96</v>
      </c>
      <c r="F7" s="216">
        <v>8.8000000000000007</v>
      </c>
      <c r="G7" s="4">
        <f>RANK(F7,$F$5:$F$25,1)</f>
        <v>4</v>
      </c>
      <c r="H7" s="216">
        <v>379</v>
      </c>
      <c r="I7" s="4">
        <f>RANK(H7,$H$5:$H$25,0)</f>
        <v>7</v>
      </c>
      <c r="J7" s="216">
        <v>7.75</v>
      </c>
      <c r="K7" s="139">
        <f>RANK(J7,$J$5:$J$25,0)</f>
        <v>7</v>
      </c>
      <c r="L7" s="140">
        <f>G7+I7+K7</f>
        <v>18</v>
      </c>
      <c r="M7" s="88">
        <f>RANK(L7,$L$5:$L$25,1)</f>
        <v>3</v>
      </c>
      <c r="O7">
        <v>3</v>
      </c>
    </row>
    <row r="8" spans="2:15" x14ac:dyDescent="0.25">
      <c r="B8" s="3">
        <v>54</v>
      </c>
      <c r="C8" s="3" t="s">
        <v>191</v>
      </c>
      <c r="D8" s="2">
        <v>2006</v>
      </c>
      <c r="E8" s="146" t="s">
        <v>106</v>
      </c>
      <c r="F8" s="5">
        <v>9.11</v>
      </c>
      <c r="G8" s="4">
        <f>RANK(F8,$F$5:$F$25,1)</f>
        <v>6</v>
      </c>
      <c r="H8" s="5">
        <v>433</v>
      </c>
      <c r="I8" s="4">
        <f>RANK(H8,$H$5:$H$25,0)</f>
        <v>1</v>
      </c>
      <c r="J8" s="5">
        <v>6.83</v>
      </c>
      <c r="K8" s="139">
        <f>RANK(J8,$J$5:$J$25,0)</f>
        <v>11</v>
      </c>
      <c r="L8" s="140">
        <f>G8+I8+K8</f>
        <v>18</v>
      </c>
      <c r="M8" s="88">
        <v>4</v>
      </c>
      <c r="O8">
        <v>4</v>
      </c>
    </row>
    <row r="9" spans="2:15" x14ac:dyDescent="0.25">
      <c r="B9" s="3">
        <v>89</v>
      </c>
      <c r="C9" s="3" t="s">
        <v>227</v>
      </c>
      <c r="D9" s="2">
        <v>2007</v>
      </c>
      <c r="E9" s="2" t="s">
        <v>95</v>
      </c>
      <c r="F9" s="5">
        <v>8.9600000000000009</v>
      </c>
      <c r="G9" s="4">
        <f>RANK(F9,$F$5:$F$25,1)</f>
        <v>5</v>
      </c>
      <c r="H9" s="5">
        <v>403</v>
      </c>
      <c r="I9" s="4">
        <f>RANK(H9,$H$5:$H$25,0)</f>
        <v>3</v>
      </c>
      <c r="J9" s="5">
        <v>6.46</v>
      </c>
      <c r="K9" s="139">
        <f>RANK(J9,$J$5:$J$25,0)</f>
        <v>13</v>
      </c>
      <c r="L9" s="140">
        <f>G9+I9+K9</f>
        <v>21</v>
      </c>
      <c r="M9" s="88">
        <f>RANK(L9,$L$5:$L$25,1)</f>
        <v>5</v>
      </c>
      <c r="O9">
        <v>5</v>
      </c>
    </row>
    <row r="10" spans="2:15" x14ac:dyDescent="0.25">
      <c r="B10" s="3">
        <v>94</v>
      </c>
      <c r="C10" s="3" t="s">
        <v>232</v>
      </c>
      <c r="D10" s="2">
        <v>2007</v>
      </c>
      <c r="E10" s="2" t="s">
        <v>95</v>
      </c>
      <c r="F10" s="5">
        <v>9.36</v>
      </c>
      <c r="G10" s="4">
        <f>RANK(F10,$F$5:$F$25,1)</f>
        <v>8</v>
      </c>
      <c r="H10" s="5">
        <v>369</v>
      </c>
      <c r="I10" s="4">
        <f>RANK(H10,$H$5:$H$25,0)</f>
        <v>9</v>
      </c>
      <c r="J10" s="5">
        <v>8.56</v>
      </c>
      <c r="K10" s="139">
        <f>RANK(J10,$J$5:$J$25,0)</f>
        <v>4</v>
      </c>
      <c r="L10" s="140">
        <f>G10+I10+K10</f>
        <v>21</v>
      </c>
      <c r="M10" s="88">
        <v>6</v>
      </c>
      <c r="O10">
        <v>6</v>
      </c>
    </row>
    <row r="11" spans="2:15" x14ac:dyDescent="0.25">
      <c r="B11" s="72">
        <v>112</v>
      </c>
      <c r="C11" s="72" t="s">
        <v>286</v>
      </c>
      <c r="D11" s="13">
        <v>2006</v>
      </c>
      <c r="E11" s="146" t="s">
        <v>95</v>
      </c>
      <c r="F11" s="146">
        <v>8.69</v>
      </c>
      <c r="G11" s="4">
        <f>RANK(F11,$F$5:$F$25,1)</f>
        <v>2</v>
      </c>
      <c r="H11" s="146">
        <v>345</v>
      </c>
      <c r="I11" s="4">
        <f>RANK(H11,$H$5:$H$25,0)</f>
        <v>14</v>
      </c>
      <c r="J11" s="146">
        <v>7.43</v>
      </c>
      <c r="K11" s="139">
        <f>RANK(J11,$J$5:$J$25,0)</f>
        <v>8</v>
      </c>
      <c r="L11" s="140">
        <f>G11+I11+K11</f>
        <v>24</v>
      </c>
      <c r="M11" s="88">
        <f>RANK(L11,$L$5:$L$25,1)</f>
        <v>7</v>
      </c>
      <c r="O11">
        <v>7</v>
      </c>
    </row>
    <row r="12" spans="2:15" x14ac:dyDescent="0.25">
      <c r="B12" s="3">
        <v>93</v>
      </c>
      <c r="C12" s="3" t="s">
        <v>231</v>
      </c>
      <c r="D12" s="2">
        <v>2007</v>
      </c>
      <c r="E12" s="2" t="s">
        <v>95</v>
      </c>
      <c r="F12" s="132">
        <v>9.3610000000000007</v>
      </c>
      <c r="G12" s="4">
        <f>RANK(F12,$F$5:$F$25,1)</f>
        <v>9</v>
      </c>
      <c r="H12" s="5">
        <v>365</v>
      </c>
      <c r="I12" s="4">
        <f>RANK(H12,$H$5:$H$25,0)</f>
        <v>10</v>
      </c>
      <c r="J12" s="5">
        <v>7.26</v>
      </c>
      <c r="K12" s="139">
        <f>RANK(J12,$J$5:$J$25,0)</f>
        <v>9</v>
      </c>
      <c r="L12" s="140">
        <f>G12+I12+K12</f>
        <v>28</v>
      </c>
      <c r="M12" s="88">
        <f>RANK(L12,$L$5:$L$25,1)</f>
        <v>8</v>
      </c>
      <c r="O12">
        <v>8</v>
      </c>
    </row>
    <row r="13" spans="2:15" x14ac:dyDescent="0.25">
      <c r="B13" s="3">
        <v>116</v>
      </c>
      <c r="C13" s="3" t="s">
        <v>251</v>
      </c>
      <c r="D13" s="2">
        <v>2006</v>
      </c>
      <c r="E13" s="2" t="s">
        <v>113</v>
      </c>
      <c r="F13" s="5">
        <v>9.48</v>
      </c>
      <c r="G13" s="4">
        <f>RANK(F13,$F$5:$F$25,1)</f>
        <v>12</v>
      </c>
      <c r="H13" s="5">
        <v>356</v>
      </c>
      <c r="I13" s="4">
        <f>RANK(H13,$H$5:$H$25,0)</f>
        <v>11</v>
      </c>
      <c r="J13" s="5">
        <v>8.5</v>
      </c>
      <c r="K13" s="139">
        <f>RANK(J13,$J$5:$J$25,0)</f>
        <v>5</v>
      </c>
      <c r="L13" s="140">
        <f>G13+I13+K13</f>
        <v>28</v>
      </c>
      <c r="M13" s="88">
        <v>9</v>
      </c>
      <c r="O13">
        <v>9</v>
      </c>
    </row>
    <row r="14" spans="2:15" x14ac:dyDescent="0.25">
      <c r="B14" s="3">
        <v>117</v>
      </c>
      <c r="C14" s="3" t="s">
        <v>252</v>
      </c>
      <c r="D14" s="2">
        <v>2007</v>
      </c>
      <c r="E14" s="146" t="s">
        <v>113</v>
      </c>
      <c r="F14" s="5">
        <v>9.32</v>
      </c>
      <c r="G14" s="4">
        <f>RANK(F14,$F$5:$F$25,1)</f>
        <v>7</v>
      </c>
      <c r="H14" s="5">
        <v>386</v>
      </c>
      <c r="I14" s="4">
        <f>RANK(H14,$H$5:$H$25,0)</f>
        <v>6</v>
      </c>
      <c r="J14" s="5">
        <v>5.9</v>
      </c>
      <c r="K14" s="139">
        <f>RANK(J14,$J$5:$J$25,0)</f>
        <v>16</v>
      </c>
      <c r="L14" s="140">
        <f>G14+I14+K14</f>
        <v>29</v>
      </c>
      <c r="M14" s="88">
        <f>RANK(L14,$L$5:$L$25,1)</f>
        <v>10</v>
      </c>
      <c r="O14">
        <v>10</v>
      </c>
    </row>
    <row r="15" spans="2:15" x14ac:dyDescent="0.25">
      <c r="B15" s="3">
        <v>51</v>
      </c>
      <c r="C15" s="74" t="s">
        <v>188</v>
      </c>
      <c r="D15" s="2">
        <v>2007</v>
      </c>
      <c r="E15" s="2" t="s">
        <v>106</v>
      </c>
      <c r="F15" s="5">
        <v>9.4600000000000009</v>
      </c>
      <c r="G15" s="4">
        <f>RANK(F15,$F$5:$F$25,1)</f>
        <v>10</v>
      </c>
      <c r="H15" s="5">
        <v>346</v>
      </c>
      <c r="I15" s="4">
        <f>RANK(H15,$H$5:$H$25,0)</f>
        <v>12</v>
      </c>
      <c r="J15" s="5">
        <v>6.76</v>
      </c>
      <c r="K15" s="139">
        <f>RANK(J15,$J$5:$J$25,0)</f>
        <v>12</v>
      </c>
      <c r="L15" s="140">
        <f>G15+I15+K15</f>
        <v>34</v>
      </c>
      <c r="M15" s="88">
        <f>RANK(L15,$L$5:$L$25,1)</f>
        <v>11</v>
      </c>
      <c r="O15">
        <v>11</v>
      </c>
    </row>
    <row r="16" spans="2:15" x14ac:dyDescent="0.25">
      <c r="B16" s="3">
        <v>53</v>
      </c>
      <c r="C16" s="74" t="s">
        <v>190</v>
      </c>
      <c r="D16" s="2">
        <v>2007</v>
      </c>
      <c r="E16" s="2" t="s">
        <v>106</v>
      </c>
      <c r="F16" s="5">
        <v>9.4700000000000006</v>
      </c>
      <c r="G16" s="4">
        <f>RANK(F16,$F$5:$F$25,1)</f>
        <v>11</v>
      </c>
      <c r="H16" s="5">
        <v>370</v>
      </c>
      <c r="I16" s="4">
        <f>RANK(H16,$H$5:$H$25,0)</f>
        <v>8</v>
      </c>
      <c r="J16" s="5">
        <v>6.17</v>
      </c>
      <c r="K16" s="139">
        <f>RANK(J16,$J$5:$J$25,0)</f>
        <v>15</v>
      </c>
      <c r="L16" s="140">
        <f>G16+I16+K16</f>
        <v>34</v>
      </c>
      <c r="M16" s="88">
        <v>12</v>
      </c>
      <c r="O16">
        <v>12</v>
      </c>
    </row>
    <row r="17" spans="2:15" x14ac:dyDescent="0.25">
      <c r="B17" s="3">
        <v>52</v>
      </c>
      <c r="C17" s="74" t="s">
        <v>189</v>
      </c>
      <c r="D17" s="2">
        <v>2007</v>
      </c>
      <c r="E17" s="5" t="s">
        <v>106</v>
      </c>
      <c r="F17" s="5">
        <v>10.15</v>
      </c>
      <c r="G17" s="4">
        <f>RANK(F17,$F$5:$F$25,1)</f>
        <v>17</v>
      </c>
      <c r="H17" s="5">
        <v>331</v>
      </c>
      <c r="I17" s="4">
        <f>RANK(H17,$H$5:$H$25,0)</f>
        <v>16</v>
      </c>
      <c r="J17" s="5">
        <v>9.74</v>
      </c>
      <c r="K17" s="139">
        <f>RANK(J17,$J$5:$J$25,0)</f>
        <v>1</v>
      </c>
      <c r="L17" s="140">
        <f>G17+I17+K17</f>
        <v>34</v>
      </c>
      <c r="M17" s="88">
        <v>13</v>
      </c>
      <c r="O17">
        <v>13</v>
      </c>
    </row>
    <row r="18" spans="2:15" x14ac:dyDescent="0.25">
      <c r="B18" s="3">
        <v>90</v>
      </c>
      <c r="C18" s="3" t="s">
        <v>228</v>
      </c>
      <c r="D18" s="2">
        <v>2006</v>
      </c>
      <c r="E18" s="2" t="s">
        <v>95</v>
      </c>
      <c r="F18" s="5">
        <v>9.67</v>
      </c>
      <c r="G18" s="4">
        <f>RANK(F18,$F$5:$F$25,1)</f>
        <v>13</v>
      </c>
      <c r="H18" s="5">
        <v>394</v>
      </c>
      <c r="I18" s="4">
        <f>RANK(H18,$H$5:$H$25,0)</f>
        <v>4</v>
      </c>
      <c r="J18" s="5">
        <v>5.36</v>
      </c>
      <c r="K18" s="139">
        <f>RANK(J18,$J$5:$J$25,0)</f>
        <v>18</v>
      </c>
      <c r="L18" s="140">
        <f>G18+I18+K18</f>
        <v>35</v>
      </c>
      <c r="M18" s="88">
        <f>RANK(L18,$L$5:$L$25,1)</f>
        <v>14</v>
      </c>
      <c r="O18">
        <v>14</v>
      </c>
    </row>
    <row r="19" spans="2:15" x14ac:dyDescent="0.25">
      <c r="B19" s="3">
        <v>87</v>
      </c>
      <c r="C19" s="3" t="s">
        <v>225</v>
      </c>
      <c r="D19" s="2">
        <v>2006</v>
      </c>
      <c r="E19" s="5" t="s">
        <v>95</v>
      </c>
      <c r="F19" s="146">
        <v>9.77</v>
      </c>
      <c r="G19" s="4">
        <f>RANK(F19,$F$5:$F$25,1)</f>
        <v>14</v>
      </c>
      <c r="H19" s="5">
        <v>277</v>
      </c>
      <c r="I19" s="4">
        <f>RANK(H19,$H$5:$H$25,0)</f>
        <v>19</v>
      </c>
      <c r="J19" s="5">
        <v>7.89</v>
      </c>
      <c r="K19" s="139">
        <f>RANK(J19,$J$5:$J$25,0)</f>
        <v>6</v>
      </c>
      <c r="L19" s="140">
        <f>G19+I19+K19</f>
        <v>39</v>
      </c>
      <c r="M19" s="88">
        <f>RANK(L19,$L$5:$L$25,1)</f>
        <v>15</v>
      </c>
      <c r="O19">
        <v>15</v>
      </c>
    </row>
    <row r="20" spans="2:15" x14ac:dyDescent="0.25">
      <c r="B20" s="3">
        <v>49</v>
      </c>
      <c r="C20" s="74" t="s">
        <v>186</v>
      </c>
      <c r="D20" s="2">
        <v>2007</v>
      </c>
      <c r="E20" s="2" t="s">
        <v>106</v>
      </c>
      <c r="F20" s="5">
        <v>9.8000000000000007</v>
      </c>
      <c r="G20" s="4">
        <f>RANK(F20,$F$5:$F$25,1)</f>
        <v>15</v>
      </c>
      <c r="H20" s="5">
        <v>338</v>
      </c>
      <c r="I20" s="4">
        <f>RANK(H20,$H$5:$H$25,0)</f>
        <v>15</v>
      </c>
      <c r="J20" s="5">
        <v>6.26</v>
      </c>
      <c r="K20" s="139">
        <f>RANK(J20,$J$5:$J$25,0)</f>
        <v>14</v>
      </c>
      <c r="L20" s="140">
        <f>G20+I20+K20</f>
        <v>44</v>
      </c>
      <c r="M20" s="88">
        <f>RANK(L20,$L$5:$L$25,1)</f>
        <v>16</v>
      </c>
      <c r="O20">
        <v>16</v>
      </c>
    </row>
    <row r="21" spans="2:15" x14ac:dyDescent="0.25">
      <c r="B21" s="3">
        <v>91</v>
      </c>
      <c r="C21" s="3" t="s">
        <v>229</v>
      </c>
      <c r="D21" s="2">
        <v>2007</v>
      </c>
      <c r="E21" s="2" t="s">
        <v>95</v>
      </c>
      <c r="F21" s="5">
        <v>9.83</v>
      </c>
      <c r="G21" s="4">
        <f>RANK(F21,$F$5:$F$25,1)</f>
        <v>16</v>
      </c>
      <c r="H21" s="5">
        <v>346</v>
      </c>
      <c r="I21" s="4">
        <f>RANK(H21,$H$5:$H$25,0)</f>
        <v>12</v>
      </c>
      <c r="J21" s="5">
        <v>5.89</v>
      </c>
      <c r="K21" s="139">
        <f>RANK(J21,$J$5:$J$25,0)</f>
        <v>17</v>
      </c>
      <c r="L21" s="140">
        <f>G21+I21+K21</f>
        <v>45</v>
      </c>
      <c r="M21" s="88">
        <f>RANK(L21,$L$5:$L$25,1)</f>
        <v>17</v>
      </c>
      <c r="O21">
        <v>17</v>
      </c>
    </row>
    <row r="22" spans="2:15" x14ac:dyDescent="0.25">
      <c r="B22" s="3">
        <v>50</v>
      </c>
      <c r="C22" s="74" t="s">
        <v>187</v>
      </c>
      <c r="D22" s="2">
        <v>2007</v>
      </c>
      <c r="E22" s="146" t="s">
        <v>106</v>
      </c>
      <c r="F22" s="5">
        <v>10.35</v>
      </c>
      <c r="G22" s="4">
        <f>RANK(F22,$F$5:$F$25,1)</f>
        <v>19</v>
      </c>
      <c r="H22" s="5">
        <v>328</v>
      </c>
      <c r="I22" s="4">
        <f>RANK(H22,$H$5:$H$25,0)</f>
        <v>17</v>
      </c>
      <c r="J22" s="5">
        <v>7.1</v>
      </c>
      <c r="K22" s="139">
        <f>RANK(J22,$J$5:$J$25,0)</f>
        <v>10</v>
      </c>
      <c r="L22" s="140">
        <f>G22+I22+K22</f>
        <v>46</v>
      </c>
      <c r="M22" s="88">
        <f>RANK(L22,$L$5:$L$25,1)</f>
        <v>18</v>
      </c>
      <c r="O22">
        <v>18</v>
      </c>
    </row>
    <row r="23" spans="2:15" x14ac:dyDescent="0.25">
      <c r="B23" s="3">
        <v>88</v>
      </c>
      <c r="C23" s="3" t="s">
        <v>226</v>
      </c>
      <c r="D23" s="2">
        <v>2007</v>
      </c>
      <c r="E23" s="2" t="s">
        <v>95</v>
      </c>
      <c r="F23" s="5">
        <v>10.210000000000001</v>
      </c>
      <c r="G23" s="4">
        <f>RANK(F23,$F$5:$F$25,1)</f>
        <v>18</v>
      </c>
      <c r="H23" s="5">
        <v>295</v>
      </c>
      <c r="I23" s="4">
        <f>RANK(H23,$H$5:$H$25,0)</f>
        <v>18</v>
      </c>
      <c r="J23" s="5">
        <v>5.12</v>
      </c>
      <c r="K23" s="139">
        <f>RANK(J23,$J$5:$J$25,0)</f>
        <v>20</v>
      </c>
      <c r="L23" s="140">
        <f>G23+I23+K23</f>
        <v>56</v>
      </c>
      <c r="M23" s="88">
        <f>RANK(L23,$L$5:$L$25,1)</f>
        <v>19</v>
      </c>
      <c r="O23">
        <v>19</v>
      </c>
    </row>
    <row r="24" spans="2:15" x14ac:dyDescent="0.25">
      <c r="B24" s="212">
        <v>21</v>
      </c>
      <c r="C24" s="213" t="s">
        <v>163</v>
      </c>
      <c r="D24" s="145">
        <v>2007</v>
      </c>
      <c r="E24" s="144" t="s">
        <v>121</v>
      </c>
      <c r="F24" s="145">
        <v>12.68</v>
      </c>
      <c r="G24" s="4">
        <f>RANK(F24,$F$5:$F$25,1)</f>
        <v>21</v>
      </c>
      <c r="H24" s="145">
        <v>154</v>
      </c>
      <c r="I24" s="4">
        <f>RANK(H24,$H$5:$H$25,0)</f>
        <v>21</v>
      </c>
      <c r="J24" s="145">
        <v>5.36</v>
      </c>
      <c r="K24" s="139">
        <f>RANK(J24,$J$5:$J$25,0)</f>
        <v>18</v>
      </c>
      <c r="L24" s="140">
        <f>G24+I24+K24</f>
        <v>60</v>
      </c>
      <c r="M24" s="88">
        <f>RANK(L24,$L$5:$L$25,1)</f>
        <v>20</v>
      </c>
      <c r="O24">
        <v>20</v>
      </c>
    </row>
    <row r="25" spans="2:15" x14ac:dyDescent="0.25">
      <c r="B25" s="3">
        <v>22</v>
      </c>
      <c r="C25" s="74" t="s">
        <v>164</v>
      </c>
      <c r="D25" s="2">
        <v>2006</v>
      </c>
      <c r="E25" s="2" t="s">
        <v>121</v>
      </c>
      <c r="F25" s="2">
        <v>11.06</v>
      </c>
      <c r="G25" s="4">
        <f>RANK(F25,$F$5:$F$25,1)</f>
        <v>20</v>
      </c>
      <c r="H25" s="2">
        <v>239</v>
      </c>
      <c r="I25" s="4">
        <f>RANK(H25,$H$5:$H$25,0)</f>
        <v>20</v>
      </c>
      <c r="J25" s="2">
        <v>4.33</v>
      </c>
      <c r="K25" s="139">
        <f>RANK(J25,$J$5:$J$25,0)</f>
        <v>21</v>
      </c>
      <c r="L25" s="140">
        <f>G25+I25+K25</f>
        <v>61</v>
      </c>
      <c r="M25" s="88">
        <f>RANK(L25,$L$5:$L$25,1)</f>
        <v>21</v>
      </c>
      <c r="O25">
        <v>21</v>
      </c>
    </row>
    <row r="41" spans="3:4" ht="15.75" x14ac:dyDescent="0.25">
      <c r="C41" s="40"/>
      <c r="D41" s="41"/>
    </row>
    <row r="42" spans="3:4" ht="15.75" x14ac:dyDescent="0.25">
      <c r="C42" s="40"/>
      <c r="D42" s="41"/>
    </row>
    <row r="43" spans="3:4" ht="15.75" x14ac:dyDescent="0.25">
      <c r="C43" s="40"/>
      <c r="D43" s="41"/>
    </row>
    <row r="44" spans="3:4" ht="15.75" x14ac:dyDescent="0.25">
      <c r="C44" s="40"/>
      <c r="D44" s="41"/>
    </row>
    <row r="45" spans="3:4" ht="15.75" x14ac:dyDescent="0.25">
      <c r="C45" s="40"/>
      <c r="D45" s="41"/>
    </row>
    <row r="46" spans="3:4" ht="15.75" x14ac:dyDescent="0.25">
      <c r="C46" s="40"/>
      <c r="D46" s="41"/>
    </row>
    <row r="47" spans="3:4" ht="15.75" x14ac:dyDescent="0.25">
      <c r="C47" s="40"/>
      <c r="D47" s="41"/>
    </row>
    <row r="48" spans="3:4" ht="15.75" x14ac:dyDescent="0.25">
      <c r="C48" s="40"/>
      <c r="D48" s="41"/>
    </row>
    <row r="49" spans="3:4" ht="15.75" x14ac:dyDescent="0.25">
      <c r="C49" s="40"/>
      <c r="D49" s="41"/>
    </row>
    <row r="50" spans="3:4" ht="15.75" x14ac:dyDescent="0.25">
      <c r="C50" s="40"/>
      <c r="D50" s="41"/>
    </row>
    <row r="51" spans="3:4" ht="15.75" x14ac:dyDescent="0.25">
      <c r="C51" s="40"/>
      <c r="D51" s="41"/>
    </row>
    <row r="52" spans="3:4" ht="15.75" x14ac:dyDescent="0.25">
      <c r="C52" s="40"/>
      <c r="D52" s="41"/>
    </row>
    <row r="53" spans="3:4" ht="15.75" x14ac:dyDescent="0.25">
      <c r="C53" s="40"/>
      <c r="D53" s="41"/>
    </row>
    <row r="54" spans="3:4" ht="15.75" x14ac:dyDescent="0.25">
      <c r="C54" s="40"/>
      <c r="D54" s="41"/>
    </row>
    <row r="55" spans="3:4" ht="15.75" x14ac:dyDescent="0.25">
      <c r="C55" s="40"/>
      <c r="D55" s="41"/>
    </row>
  </sheetData>
  <sortState ref="B5:M25">
    <sortCondition ref="M5:M25"/>
  </sortState>
  <mergeCells count="1">
    <mergeCell ref="B3:M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0000"/>
  </sheetPr>
  <dimension ref="B2:O40"/>
  <sheetViews>
    <sheetView workbookViewId="0">
      <selection activeCell="I6" sqref="I6"/>
    </sheetView>
  </sheetViews>
  <sheetFormatPr defaultRowHeight="15" x14ac:dyDescent="0.25"/>
  <cols>
    <col min="2" max="2" width="5" customWidth="1"/>
    <col min="3" max="3" width="28.5703125" customWidth="1"/>
    <col min="5" max="5" width="10.7109375" customWidth="1"/>
    <col min="6" max="6" width="11.42578125" customWidth="1"/>
    <col min="7" max="7" width="6.42578125" customWidth="1"/>
    <col min="8" max="8" width="11.42578125" customWidth="1"/>
    <col min="9" max="9" width="6.42578125" customWidth="1"/>
    <col min="10" max="10" width="11.42578125" customWidth="1"/>
    <col min="11" max="11" width="6.42578125" customWidth="1"/>
    <col min="12" max="12" width="11.42578125" customWidth="1"/>
    <col min="13" max="14" width="10" customWidth="1"/>
  </cols>
  <sheetData>
    <row r="2" spans="2:15" ht="15.75" thickBot="1" x14ac:dyDescent="0.3"/>
    <row r="3" spans="2:15" ht="16.5" thickBot="1" x14ac:dyDescent="0.3">
      <c r="B3" s="158" t="s">
        <v>19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2:15" ht="15.75" thickBot="1" x14ac:dyDescent="0.3">
      <c r="B4" s="94" t="s">
        <v>9</v>
      </c>
      <c r="C4" s="95" t="s">
        <v>0</v>
      </c>
      <c r="D4" s="96" t="s">
        <v>1</v>
      </c>
      <c r="E4" s="97" t="s">
        <v>37</v>
      </c>
      <c r="F4" s="95" t="s">
        <v>38</v>
      </c>
      <c r="G4" s="96" t="s">
        <v>3</v>
      </c>
      <c r="H4" s="95" t="s">
        <v>4</v>
      </c>
      <c r="I4" s="96" t="s">
        <v>3</v>
      </c>
      <c r="J4" s="95" t="s">
        <v>92</v>
      </c>
      <c r="K4" s="96" t="s">
        <v>3</v>
      </c>
      <c r="L4" s="96" t="s">
        <v>10</v>
      </c>
      <c r="M4" s="95" t="s">
        <v>8</v>
      </c>
    </row>
    <row r="5" spans="2:15" x14ac:dyDescent="0.25">
      <c r="B5" s="4">
        <v>55</v>
      </c>
      <c r="C5" s="77" t="s">
        <v>192</v>
      </c>
      <c r="D5" s="5">
        <v>2005</v>
      </c>
      <c r="E5" s="5" t="s">
        <v>106</v>
      </c>
      <c r="F5" s="5">
        <v>8.07</v>
      </c>
      <c r="G5" s="4">
        <f>RANK(F5,$F$5:$F$24,1)</f>
        <v>1</v>
      </c>
      <c r="H5" s="5">
        <v>519</v>
      </c>
      <c r="I5" s="4">
        <f>RANK(H5,$H$5:$H$24,0)</f>
        <v>1</v>
      </c>
      <c r="J5" s="140">
        <v>12.37</v>
      </c>
      <c r="K5" s="139">
        <f>RANK(J5,$J$5:$J$9,0)</f>
        <v>1</v>
      </c>
      <c r="L5" s="140">
        <f>G5+I5+K5</f>
        <v>3</v>
      </c>
      <c r="M5" s="88">
        <f>RANK(L5,$L$5:$L$9,1)</f>
        <v>1</v>
      </c>
      <c r="O5">
        <v>1</v>
      </c>
    </row>
    <row r="6" spans="2:15" x14ac:dyDescent="0.25">
      <c r="B6" s="3">
        <v>135</v>
      </c>
      <c r="C6" s="3" t="s">
        <v>268</v>
      </c>
      <c r="D6" s="2">
        <v>2005</v>
      </c>
      <c r="E6" s="2" t="s">
        <v>129</v>
      </c>
      <c r="F6" s="5">
        <v>8.41</v>
      </c>
      <c r="G6" s="4">
        <f>RANK(F6,$F$5:$F$24,1)</f>
        <v>2</v>
      </c>
      <c r="H6" s="5">
        <v>451</v>
      </c>
      <c r="I6" s="4">
        <f>RANK(H6,$H$5:$H$24,0)</f>
        <v>3</v>
      </c>
      <c r="J6" s="140">
        <v>7.2</v>
      </c>
      <c r="K6" s="139">
        <f>RANK(J6,$J$5:$J$9,0)</f>
        <v>3</v>
      </c>
      <c r="L6" s="140">
        <f>G6+I6+K6</f>
        <v>8</v>
      </c>
      <c r="M6" s="88">
        <f>RANK(L6,$L$5:$L$9,1)</f>
        <v>2</v>
      </c>
      <c r="O6">
        <v>2</v>
      </c>
    </row>
    <row r="7" spans="2:15" x14ac:dyDescent="0.25">
      <c r="B7" s="3">
        <v>96</v>
      </c>
      <c r="C7" s="3" t="s">
        <v>234</v>
      </c>
      <c r="D7" s="2">
        <v>2004</v>
      </c>
      <c r="E7" s="2" t="s">
        <v>95</v>
      </c>
      <c r="F7" s="5">
        <v>8.86</v>
      </c>
      <c r="G7" s="4">
        <f>RANK(F7,$F$5:$F$24,1)</f>
        <v>5</v>
      </c>
      <c r="H7" s="5">
        <v>481</v>
      </c>
      <c r="I7" s="4">
        <f>RANK(H7,$H$5:$H$24,0)</f>
        <v>2</v>
      </c>
      <c r="J7" s="140">
        <v>9.31</v>
      </c>
      <c r="K7" s="139">
        <f>RANK(J7,$J$5:$J$9,0)</f>
        <v>2</v>
      </c>
      <c r="L7" s="140">
        <f>G7+I7+K7</f>
        <v>9</v>
      </c>
      <c r="M7" s="88">
        <f>RANK(L7,$L$5:$L$9,1)</f>
        <v>3</v>
      </c>
      <c r="O7">
        <v>3</v>
      </c>
    </row>
    <row r="8" spans="2:15" x14ac:dyDescent="0.25">
      <c r="B8" s="3">
        <v>95</v>
      </c>
      <c r="C8" s="74" t="s">
        <v>233</v>
      </c>
      <c r="D8" s="2">
        <v>2005</v>
      </c>
      <c r="E8" s="2" t="s">
        <v>95</v>
      </c>
      <c r="F8" s="5">
        <v>8.81</v>
      </c>
      <c r="G8" s="4">
        <f>RANK(F8,$F$5:$F$24,1)</f>
        <v>4</v>
      </c>
      <c r="H8" s="5">
        <v>408</v>
      </c>
      <c r="I8" s="4">
        <f>RANK(H8,$H$5:$H$24,0)</f>
        <v>4</v>
      </c>
      <c r="J8" s="140">
        <v>6.34</v>
      </c>
      <c r="K8" s="139">
        <f>RANK(J8,$J$5:$J$9,0)</f>
        <v>4</v>
      </c>
      <c r="L8" s="140">
        <f>G8+I8+K8</f>
        <v>12</v>
      </c>
      <c r="M8" s="88">
        <f>RANK(L8,$L$5:$L$9,1)</f>
        <v>4</v>
      </c>
      <c r="O8">
        <v>4</v>
      </c>
    </row>
    <row r="9" spans="2:15" x14ac:dyDescent="0.25">
      <c r="B9" s="3">
        <v>119</v>
      </c>
      <c r="C9" s="3" t="s">
        <v>253</v>
      </c>
      <c r="D9" s="2">
        <v>2005</v>
      </c>
      <c r="E9" s="2" t="s">
        <v>113</v>
      </c>
      <c r="F9" s="5">
        <v>8.4600000000000009</v>
      </c>
      <c r="G9" s="4">
        <f>RANK(F9,$F$5:$F$24,1)</f>
        <v>3</v>
      </c>
      <c r="H9" s="5">
        <v>0</v>
      </c>
      <c r="I9" s="4">
        <f>RANK(H9,$H$5:$H$24,0)</f>
        <v>5</v>
      </c>
      <c r="J9" s="140">
        <v>6.17</v>
      </c>
      <c r="K9" s="139">
        <f>RANK(J9,$J$5:$J$9,0)</f>
        <v>5</v>
      </c>
      <c r="L9" s="140">
        <f>G9+I9+K9</f>
        <v>13</v>
      </c>
      <c r="M9" s="88">
        <f>RANK(L9,$L$5:$L$9,1)</f>
        <v>5</v>
      </c>
      <c r="O9">
        <v>5</v>
      </c>
    </row>
    <row r="31" spans="3:4" ht="15.75" x14ac:dyDescent="0.25">
      <c r="C31" s="40"/>
      <c r="D31" s="41"/>
    </row>
    <row r="32" spans="3:4" ht="15.75" x14ac:dyDescent="0.25">
      <c r="C32" s="40"/>
      <c r="D32" s="41"/>
    </row>
    <row r="33" spans="3:4" ht="15.75" x14ac:dyDescent="0.25">
      <c r="C33" s="40"/>
      <c r="D33" s="41"/>
    </row>
    <row r="34" spans="3:4" ht="15.75" x14ac:dyDescent="0.25">
      <c r="C34" s="40"/>
      <c r="D34" s="41"/>
    </row>
    <row r="35" spans="3:4" ht="15.75" x14ac:dyDescent="0.25">
      <c r="C35" s="40"/>
      <c r="D35" s="41"/>
    </row>
    <row r="36" spans="3:4" ht="15.75" x14ac:dyDescent="0.25">
      <c r="C36" s="40"/>
      <c r="D36" s="41"/>
    </row>
    <row r="37" spans="3:4" ht="15.75" x14ac:dyDescent="0.25">
      <c r="C37" s="40"/>
      <c r="D37" s="41"/>
    </row>
    <row r="38" spans="3:4" ht="15.75" x14ac:dyDescent="0.25">
      <c r="C38" s="40"/>
      <c r="D38" s="41"/>
    </row>
    <row r="39" spans="3:4" ht="15.75" x14ac:dyDescent="0.25">
      <c r="C39" s="40"/>
      <c r="D39" s="41"/>
    </row>
    <row r="40" spans="3:4" ht="15.75" x14ac:dyDescent="0.25">
      <c r="C40" s="40"/>
      <c r="D40" s="41"/>
    </row>
  </sheetData>
  <sortState ref="B5:M9">
    <sortCondition ref="M5:M9"/>
  </sortState>
  <mergeCells count="1">
    <mergeCell ref="B3:M3"/>
  </mergeCells>
  <pageMargins left="0.7" right="0.7" top="0.78740157499999996" bottom="0.78740157499999996" header="0.3" footer="0.3"/>
  <pageSetup paperSize="9" fitToWidth="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Pří I - H</vt:lpstr>
      <vt:lpstr>Pří I - D</vt:lpstr>
      <vt:lpstr>Pří II - H</vt:lpstr>
      <vt:lpstr>Pří II - D</vt:lpstr>
      <vt:lpstr>Pří III - H</vt:lpstr>
      <vt:lpstr>Pří III - D</vt:lpstr>
      <vt:lpstr>Ml Žci</vt:lpstr>
      <vt:lpstr>Ml Žky</vt:lpstr>
      <vt:lpstr>Žci</vt:lpstr>
      <vt:lpstr>Žky</vt:lpstr>
      <vt:lpstr>Dor</vt:lpstr>
      <vt:lpstr>Jun</vt:lpstr>
      <vt:lpstr>Dosp</vt:lpstr>
      <vt:lpstr>Hend</vt:lpstr>
      <vt:lpstr>Vítr - běhy</vt:lpstr>
      <vt:lpstr>Vítr - dálka</vt:lpstr>
      <vt:lpstr>Memoriál KK</vt:lpstr>
      <vt:lpstr>Startovky</vt:lpstr>
      <vt:lpstr>Výsledky</vt:lpstr>
      <vt:lpstr>Statistika a informace</vt:lpstr>
      <vt:lpstr>Přihlášení emailem</vt:lpstr>
      <vt:lpstr>Zkratky oddílů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Fanda Lejtnar</dc:creator>
  <cp:lastModifiedBy>Fanda Lejtnar</cp:lastModifiedBy>
  <cp:lastPrinted>2019-09-28T13:09:54Z</cp:lastPrinted>
  <dcterms:created xsi:type="dcterms:W3CDTF">2019-02-08T11:20:01Z</dcterms:created>
  <dcterms:modified xsi:type="dcterms:W3CDTF">2019-10-01T13:14:13Z</dcterms:modified>
</cp:coreProperties>
</file>